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ocumenttasks/documenttask1.xml" ContentType="application/vnd.ms-excel.documenttask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/>
  <mc:AlternateContent xmlns:mc="http://schemas.openxmlformats.org/markup-compatibility/2006">
    <mc:Choice Requires="x15">
      <x15ac:absPath xmlns:x15ac="http://schemas.microsoft.com/office/spreadsheetml/2010/11/ac" url="https://dovergovuk.sharepoint.com/sites/msteams_035b27/Shared Documents/Policy/MONITORING/.Housing Surveys/25-26/LAND SUPPLY 2026/"/>
    </mc:Choice>
  </mc:AlternateContent>
  <xr:revisionPtr revIDLastSave="77" documentId="8_{90895F2E-58E5-45B2-AA27-E323F2FB7612}" xr6:coauthVersionLast="47" xr6:coauthVersionMax="47" xr10:uidLastSave="{A33FE6E5-1A4F-420A-BDFA-900E0B3BF4A6}"/>
  <bookViews>
    <workbookView xWindow="28680" yWindow="-1590" windowWidth="29040" windowHeight="15720" xr2:uid="{00000000-000D-0000-FFFF-FFFF00000000}"/>
  </bookViews>
  <sheets>
    <sheet name="A1. Non-Major sites" sheetId="1" r:id="rId1"/>
    <sheet name="A2. Major sites consent" sheetId="28" r:id="rId2"/>
    <sheet name="A3. Major sites outline" sheetId="29" r:id="rId3"/>
    <sheet name="A4. Allocations" sheetId="25" r:id="rId4"/>
    <sheet name="A5. Whitfield UE" sheetId="31" r:id="rId5"/>
  </sheets>
  <externalReferences>
    <externalReference r:id="rId6"/>
  </externalReferences>
  <definedNames>
    <definedName name="_xlnm._FilterDatabase" localSheetId="0" hidden="1">'A1. Non-Major sites'!$A$2:$P$252</definedName>
    <definedName name="_xlnm._FilterDatabase" localSheetId="1" hidden="1">'A2. Major sites consent'!$A$2:$Q$37</definedName>
    <definedName name="_xlnm._FilterDatabase" localSheetId="2" hidden="1">'A3. Major sites outline'!$A$2:$X$14</definedName>
    <definedName name="_xlnm._FilterDatabase" localSheetId="3" hidden="1">'A4. Allocations'!$A$2:$Z$81</definedName>
    <definedName name="_xlnm._FilterDatabase" localSheetId="4" hidden="1">'A5. Whitfield UE'!$B$2:$U$2</definedName>
    <definedName name="_xlnm.Print_Area" localSheetId="0">'A1. Non-Major sites'!$A$1:$P$254</definedName>
    <definedName name="_xlnm.Print_Area" localSheetId="1">'A2. Major sites consent'!$A$1:$Q$39</definedName>
    <definedName name="_xlnm.Print_Area" localSheetId="2">'A3. Major sites outline'!$A$1:$X$16</definedName>
    <definedName name="_xlnm.Print_Area" localSheetId="3">'A4. Allocations'!$A$1:$Z$84</definedName>
    <definedName name="_xlnm.Print_Area" localSheetId="4">'A5. Whitfield UE'!$A$1:$U$14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4" i="31" l="1"/>
  <c r="W16" i="29"/>
  <c r="W10" i="29"/>
  <c r="I254" i="1"/>
  <c r="V10" i="29"/>
  <c r="O11" i="28"/>
  <c r="O167" i="1"/>
  <c r="V3" i="29"/>
  <c r="V4" i="29"/>
  <c r="V5" i="29"/>
  <c r="V6" i="29"/>
  <c r="V7" i="29"/>
  <c r="V8" i="29"/>
  <c r="V9" i="29"/>
  <c r="V11" i="29"/>
  <c r="V12" i="29"/>
  <c r="V14" i="29"/>
  <c r="V13" i="29"/>
  <c r="N16" i="29"/>
  <c r="O4" i="29"/>
  <c r="O5" i="29"/>
  <c r="O6" i="29"/>
  <c r="O7" i="29"/>
  <c r="O8" i="29"/>
  <c r="O9" i="29"/>
  <c r="O10" i="29"/>
  <c r="O11" i="29"/>
  <c r="W11" i="29" s="1"/>
  <c r="O12" i="29"/>
  <c r="O13" i="29"/>
  <c r="O14" i="29"/>
  <c r="Q10" i="25"/>
  <c r="X10" i="25"/>
  <c r="X12" i="25" l="1"/>
  <c r="X7" i="25"/>
  <c r="O23" i="28"/>
  <c r="O31" i="28"/>
  <c r="X24" i="25" l="1"/>
  <c r="X6" i="25"/>
  <c r="J39" i="28" l="1"/>
  <c r="O22" i="28"/>
  <c r="O37" i="28" l="1"/>
  <c r="O36" i="28"/>
  <c r="O35" i="28"/>
  <c r="I39" i="28"/>
  <c r="K39" i="28"/>
  <c r="L39" i="28"/>
  <c r="M39" i="28"/>
  <c r="N39" i="28"/>
  <c r="O34" i="28"/>
  <c r="O33" i="28"/>
  <c r="O32" i="28"/>
  <c r="O18" i="28"/>
  <c r="O30" i="28"/>
  <c r="O29" i="28"/>
  <c r="P29" i="28" s="1"/>
  <c r="O28" i="28"/>
  <c r="O27" i="28"/>
  <c r="O26" i="28"/>
  <c r="O25" i="28"/>
  <c r="O17" i="28"/>
  <c r="O24" i="28" l="1"/>
  <c r="O21" i="28"/>
  <c r="O20" i="28"/>
  <c r="O19" i="28"/>
  <c r="O16" i="28"/>
  <c r="O15" i="28"/>
  <c r="O14" i="28"/>
  <c r="O13" i="28"/>
  <c r="O10" i="28"/>
  <c r="O9" i="28"/>
  <c r="O8" i="28"/>
  <c r="O7" i="28"/>
  <c r="O6" i="28"/>
  <c r="O5" i="28"/>
  <c r="O4" i="28"/>
  <c r="O3" i="28"/>
  <c r="O39" i="28" l="1"/>
  <c r="X21" i="25"/>
  <c r="X28" i="25"/>
  <c r="X27" i="25"/>
  <c r="X33" i="25"/>
  <c r="X35" i="25"/>
  <c r="L11" i="31" l="1"/>
  <c r="P39" i="28" l="1"/>
  <c r="X36" i="25"/>
  <c r="X8" i="25"/>
  <c r="X16" i="25"/>
  <c r="X41" i="25"/>
  <c r="X40" i="25"/>
  <c r="X39" i="25"/>
  <c r="X38" i="25"/>
  <c r="X4" i="25"/>
  <c r="X37" i="25"/>
  <c r="G14" i="31" l="1"/>
  <c r="H14" i="31"/>
  <c r="I14" i="31"/>
  <c r="J14" i="31"/>
  <c r="K14" i="31"/>
  <c r="N14" i="31"/>
  <c r="O14" i="31"/>
  <c r="P14" i="31"/>
  <c r="Q14" i="31"/>
  <c r="R14" i="31"/>
  <c r="F14" i="31"/>
  <c r="S3" i="31"/>
  <c r="S8" i="31"/>
  <c r="L8" i="31"/>
  <c r="L9" i="31"/>
  <c r="S9" i="31" s="1"/>
  <c r="T9" i="31" s="1"/>
  <c r="L10" i="31"/>
  <c r="M10" i="31" s="1"/>
  <c r="L12" i="31"/>
  <c r="S12" i="31" s="1"/>
  <c r="L3" i="31"/>
  <c r="M3" i="31" s="1"/>
  <c r="P4" i="29"/>
  <c r="P5" i="29"/>
  <c r="P6" i="29"/>
  <c r="P7" i="29"/>
  <c r="P8" i="29"/>
  <c r="P9" i="29"/>
  <c r="P10" i="29"/>
  <c r="P11" i="29"/>
  <c r="P12" i="29"/>
  <c r="P13" i="29"/>
  <c r="P14" i="29"/>
  <c r="O3" i="29"/>
  <c r="P3" i="29" s="1"/>
  <c r="M83" i="25"/>
  <c r="N83" i="25"/>
  <c r="O83" i="25"/>
  <c r="P83" i="25"/>
  <c r="L83" i="25"/>
  <c r="P16" i="29" l="1"/>
  <c r="S10" i="31"/>
  <c r="T10" i="31" s="1"/>
  <c r="T14" i="31" s="1"/>
  <c r="L14" i="31"/>
  <c r="S14" i="31" l="1"/>
  <c r="O53" i="1"/>
  <c r="D6" i="25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3" i="1"/>
  <c r="N254" i="1" l="1"/>
  <c r="J16" i="29"/>
  <c r="K16" i="29"/>
  <c r="L16" i="29"/>
  <c r="M16" i="29"/>
  <c r="O16" i="29"/>
  <c r="Q16" i="29"/>
  <c r="R16" i="29"/>
  <c r="S16" i="29"/>
  <c r="T16" i="29"/>
  <c r="U16" i="29"/>
  <c r="V16" i="29"/>
  <c r="I16" i="29"/>
  <c r="O254" i="1" l="1"/>
  <c r="J254" i="1" l="1"/>
  <c r="K254" i="1"/>
  <c r="L254" i="1"/>
  <c r="M254" i="1"/>
  <c r="Q38" i="25"/>
  <c r="Q17" i="25"/>
  <c r="Q64" i="25"/>
  <c r="R64" i="25" s="1"/>
  <c r="Q65" i="25" l="1"/>
  <c r="Q7" i="25" l="1"/>
  <c r="Q34" i="25" l="1"/>
  <c r="Y34" i="25" s="1"/>
  <c r="Q74" i="25"/>
  <c r="Y74" i="25" s="1"/>
  <c r="Q76" i="25"/>
  <c r="Y76" i="25" s="1"/>
  <c r="Q77" i="25"/>
  <c r="Q79" i="25"/>
  <c r="Q80" i="25"/>
  <c r="Q37" i="25"/>
  <c r="Y37" i="25" s="1"/>
  <c r="Q50" i="25" l="1"/>
  <c r="Q51" i="25"/>
  <c r="Q55" i="25"/>
  <c r="Y55" i="25" s="1"/>
  <c r="Q56" i="25"/>
  <c r="Q61" i="25"/>
  <c r="Q62" i="25"/>
  <c r="Q63" i="25"/>
  <c r="Q67" i="25"/>
  <c r="Q68" i="25"/>
  <c r="Q33" i="25" l="1"/>
  <c r="Y33" i="25" s="1"/>
  <c r="Q13" i="25"/>
  <c r="Q6" i="25"/>
  <c r="Q8" i="25"/>
  <c r="Q12" i="25"/>
  <c r="Q14" i="25"/>
  <c r="Q16" i="25"/>
  <c r="Q18" i="25"/>
  <c r="Q20" i="25"/>
  <c r="Q21" i="25"/>
  <c r="Y21" i="25" s="1"/>
  <c r="Q22" i="25"/>
  <c r="Q24" i="25"/>
  <c r="R24" i="25" s="1"/>
  <c r="Q25" i="25"/>
  <c r="Q26" i="25"/>
  <c r="Q27" i="25"/>
  <c r="Y27" i="25" s="1"/>
  <c r="Q28" i="25"/>
  <c r="Y28" i="25" s="1"/>
  <c r="Q29" i="25"/>
  <c r="Q30" i="25"/>
  <c r="Q31" i="25"/>
  <c r="Q32" i="25"/>
  <c r="Q35" i="25"/>
  <c r="Q36" i="25"/>
  <c r="Q39" i="25"/>
  <c r="Y39" i="25" s="1"/>
  <c r="Q40" i="25"/>
  <c r="Q41" i="25"/>
  <c r="Q42" i="25"/>
  <c r="R42" i="25" s="1"/>
  <c r="Q45" i="25"/>
  <c r="Q46" i="25"/>
  <c r="Q49" i="25"/>
  <c r="Q72" i="25"/>
  <c r="Y72" i="25" s="1"/>
  <c r="Q73" i="25"/>
  <c r="R35" i="25" l="1"/>
  <c r="R83" i="25" s="1"/>
  <c r="Q83" i="2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tc={2872EF7C-7F06-4D77-BA36-20F000AC897C}</author>
    <author>tc={014F77C4-785F-4078-8AA9-999E2E792CDA}</author>
    <author>tc={40FB274B-89D5-44AF-B89F-35639CF12D9B}</author>
    <author>Joanne Watson</author>
    <author>tc={135B5BD3-01B5-44CA-BBE1-F4952A529733}</author>
    <author>tc={D2EE6A4D-B79D-405D-B364-BA0FB73BA95B}</author>
    <author>tc={E02971B2-F7F7-4CED-BC8D-4976A7BBCC77}</author>
    <author>tc={B48DB773-6B01-4DB7-A936-04A92AB31B90}</author>
    <author>tc={C1DA9F25-C23F-4850-876D-7B3FCF92BF7B}</author>
    <author>tc={BCF1672C-37B3-4B56-9913-FC47420B6454}</author>
    <author>tc={9FA5D016-5F55-48CF-B9DD-98868608D815}</author>
  </authors>
  <commentList>
    <comment ref="E17" authorId="0" shapeId="0" xr:uid="{2872EF7C-7F06-4D77-BA36-20F000AC897C}">
      <text>
        <t>[Threaded comment]
Your version of Excel allows you to read this threaded comment; however, any edits to it will get removed if the file is opened in a newer version of Excel. Learn more: https://go.microsoft.com/fwlink/?linkid=870924
Comment:
    expired</t>
      </text>
    </comment>
    <comment ref="F23" authorId="1" shapeId="0" xr:uid="{014F77C4-785F-4078-8AA9-999E2E792CDA}">
      <text>
        <t>[Threaded comment]
Your version of Excel allows you to read this threaded comment; however, any edits to it will get removed if the file is opened in a newer version of Excel. Learn more: https://go.microsoft.com/fwlink/?linkid=870924
Comment:
    Dates for outline permission 21/01822</t>
      </text>
    </comment>
    <comment ref="H30" authorId="2" shapeId="0" xr:uid="{40FB274B-89D5-44AF-B89F-35639CF12D9B}">
      <text>
        <t>[Threaded comment]
Your version of Excel allows you to read this threaded comment; however, any edits to it will get removed if the file is opened in a newer version of Excel. Learn more: https://go.microsoft.com/fwlink/?linkid=870924
[Tasks]
There is a task anchored to this comment that cannot be viewed in your client.
Comment:
    @Joanne Watson do we not have a contact - its KCC I think?
Reply:
    I have emailed niral.patel@kent.gov.uk and CC daniel.parkes@kent.gov.uk, KCC Estates but never heard back - will resend
Reply:
    thanks</t>
      </text>
    </comment>
    <comment ref="H50" authorId="3" shapeId="0" xr:uid="{B3C00DB8-992C-478C-9717-E4C9C60009FB}">
      <text>
        <r>
          <rPr>
            <b/>
            <sz val="9"/>
            <color indexed="81"/>
            <rFont val="Tahoma"/>
            <family val="2"/>
          </rPr>
          <t>Joanne Watson:</t>
        </r>
        <r>
          <rPr>
            <sz val="9"/>
            <color indexed="81"/>
            <rFont val="Tahoma"/>
            <family val="2"/>
          </rPr>
          <t xml:space="preserve">
SUSAN ANNE MAKIN of Rydal Mount, Park Avenue, Blaydon, Tyne &amp; Wear, NE21 4DA</t>
        </r>
      </text>
    </comment>
    <comment ref="F53" authorId="4" shapeId="0" xr:uid="{135B5BD3-01B5-44CA-BBE1-F4952A529733}">
      <text>
        <t>[Threaded comment]
Your version of Excel allows you to read this threaded comment; however, any edits to it will get removed if the file is opened in a newer version of Excel. Learn more: https://go.microsoft.com/fwlink/?linkid=870924
Comment:
    RM dates</t>
      </text>
    </comment>
    <comment ref="H53" authorId="5" shapeId="0" xr:uid="{D2EE6A4D-B79D-405D-B364-BA0FB73BA95B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Is this the right contact from the RM?
Reply:
    DHL Planning - will wait if Jenny has an update before emailing
Reply:
     JS, Case Officer "Recently received amended plans for review – delegated decision, should be determined in the next month or so. </t>
      </text>
    </comment>
    <comment ref="F58" authorId="6" shapeId="0" xr:uid="{E02971B2-F7F7-4CED-BC8D-4976A7BBCC77}">
      <text>
        <t>[Threaded comment]
Your version of Excel allows you to read this threaded comment; however, any edits to it will get removed if the file is opened in a newer version of Excel. Learn more: https://go.microsoft.com/fwlink/?linkid=870924
Comment:
    RM dates</t>
      </text>
    </comment>
    <comment ref="E67" authorId="3" shapeId="0" xr:uid="{92DEE0B6-804F-46AA-9C3D-932EBE325EF9}">
      <text>
        <r>
          <rPr>
            <b/>
            <sz val="9"/>
            <color indexed="81"/>
            <rFont val="Tahoma"/>
            <family val="2"/>
          </rPr>
          <t>Joanne Watson:</t>
        </r>
        <r>
          <rPr>
            <sz val="9"/>
            <color indexed="81"/>
            <rFont val="Tahoma"/>
            <family val="2"/>
          </rPr>
          <t xml:space="preserve">
new - came in November 2025 - not part of this 25_30 record.</t>
        </r>
      </text>
    </comment>
    <comment ref="E70" authorId="7" shapeId="0" xr:uid="{B48DB773-6B01-4DB7-A936-04A92AB31B90}">
      <text>
        <t>[Threaded comment]
Your version of Excel allows you to read this threaded comment; however, any edits to it will get removed if the file is opened in a newer version of Excel. Learn more: https://go.microsoft.com/fwlink/?linkid=870924
Comment:
    Can someone ask rachel about why this is so delayed. Thanks 
Reply:
    I have messaged her</t>
      </text>
    </comment>
    <comment ref="E76" authorId="8" shapeId="0" xr:uid="{C1DA9F25-C23F-4850-876D-7B3FCF92BF7B}">
      <text>
        <t>[Threaded comment]
Your version of Excel allows you to read this threaded comment; however, any edits to it will get removed if the file is opened in a newer version of Excel. Learn more: https://go.microsoft.com/fwlink/?linkid=870924
Comment:
    20/00284 finally disposed of 13/11/25, kept here for information
22/01497 phased on tab A3
Remaining 45 units on allocation phased on this tab</t>
      </text>
    </comment>
    <comment ref="H77" authorId="9" shapeId="0" xr:uid="{BCF1672C-37B3-4B56-9913-FC47420B6454}">
      <text>
        <t>[Threaded comment]
Your version of Excel allows you to read this threaded comment; however, any edits to it will get removed if the file is opened in a newer version of Excel. Learn more: https://go.microsoft.com/fwlink/?linkid=870924
Comment:
    Is this DDC site? If so - chase them for a reply - thanks 
Reply:
    Yes showing on uniform - have emailed</t>
      </text>
    </comment>
    <comment ref="H80" authorId="10" shapeId="0" xr:uid="{9FA5D016-5F55-48CF-B9DD-98868608D815}">
      <text>
        <t>[Threaded comment]
Your version of Excel allows you to read this threaded comment; however, any edits to it will get removed if the file is opened in a newer version of Excel. Learn more: https://go.microsoft.com/fwlink/?linkid=870924
Comment:
    Have we done a check of land to see who landowner is? Can we?
Reply:
    Land south of Guilton (ASH011) ANP7e -this site has one title
K185908 - but there is no register or title documents available</t>
      </text>
    </comment>
  </commentList>
</comments>
</file>

<file path=xl/sharedStrings.xml><?xml version="1.0" encoding="utf-8"?>
<sst xmlns="http://schemas.openxmlformats.org/spreadsheetml/2006/main" count="2166" uniqueCount="1064">
  <si>
    <t>Application number</t>
  </si>
  <si>
    <t>Allocation site ref</t>
  </si>
  <si>
    <t>Decision date</t>
  </si>
  <si>
    <t>Site Address</t>
  </si>
  <si>
    <t xml:space="preserve">Parish </t>
  </si>
  <si>
    <t>Easting</t>
  </si>
  <si>
    <t>Northing</t>
  </si>
  <si>
    <t>Site status 2025-26</t>
  </si>
  <si>
    <t>Extant Units</t>
  </si>
  <si>
    <t xml:space="preserve">Five years </t>
  </si>
  <si>
    <t>20/01409</t>
  </si>
  <si>
    <t>Hogbrook Farm, Hogbrook Hill Lane</t>
  </si>
  <si>
    <t>Alkham</t>
  </si>
  <si>
    <t>Under Construction</t>
  </si>
  <si>
    <t>Phasing in line with Methodology figure 3; Full plans/ Reserved matters/ Prior Notifications under construction; Evidence - Site visit.</t>
  </si>
  <si>
    <t>24/00605</t>
  </si>
  <si>
    <t>Drellingore Barns, Stombers Lane, Drellingore</t>
  </si>
  <si>
    <t>19/01555</t>
  </si>
  <si>
    <t xml:space="preserve">The Quinces, Sheerwater Road, Ash </t>
  </si>
  <si>
    <t>Ash</t>
  </si>
  <si>
    <t>22/01342</t>
  </si>
  <si>
    <t>The Cabin, Knell Lane</t>
  </si>
  <si>
    <t>22/00472</t>
  </si>
  <si>
    <t>The Stables, Great Knell Farm, Knell Lane</t>
  </si>
  <si>
    <t>23/00119</t>
  </si>
  <si>
    <t>8 The Street </t>
  </si>
  <si>
    <t>24/00356</t>
  </si>
  <si>
    <t>Barns At Guilton Farm Guilton</t>
  </si>
  <si>
    <t>Not Started</t>
  </si>
  <si>
    <t>Phasing in line with Methodology figure 3. Full plans/ Reserved matters/ Prior Notifications: Not started: Evidence - Site visit.</t>
  </si>
  <si>
    <t>24/01157</t>
  </si>
  <si>
    <t>Agricultural Building To East Of Cop Street Upper Goldstone Farm Cop Street Road</t>
  </si>
  <si>
    <t>25/00645</t>
  </si>
  <si>
    <t>Land South Of Whistlers Forstal Coombe Lane</t>
  </si>
  <si>
    <t>26/00118</t>
  </si>
  <si>
    <t>Existing Barn Land South Of Nash Road</t>
  </si>
  <si>
    <t>21/01386</t>
  </si>
  <si>
    <t>Highleas Old Court Hill,</t>
  </si>
  <si>
    <t>Aylesham</t>
  </si>
  <si>
    <t>25/00536</t>
  </si>
  <si>
    <t>57 Cordale Road Aylesham</t>
  </si>
  <si>
    <t>22/00335</t>
  </si>
  <si>
    <t>127 Capel Street</t>
  </si>
  <si>
    <t>Capel-le-Ferne</t>
  </si>
  <si>
    <t>22/00143</t>
  </si>
  <si>
    <t>Land adjoining Cilcain Winehouse Lane</t>
  </si>
  <si>
    <t>25/00248</t>
  </si>
  <si>
    <t>SAP45</t>
  </si>
  <si>
    <t>Longships Cauldham Lane </t>
  </si>
  <si>
    <t>21/01444</t>
  </si>
  <si>
    <t>Shop to Rear of 11 Prince of Wales Terrace</t>
  </si>
  <si>
    <t>Deal</t>
  </si>
  <si>
    <t>21/01601</t>
  </si>
  <si>
    <t>Garage The Old Coach House, Sondres Road</t>
  </si>
  <si>
    <t>20/01245</t>
  </si>
  <si>
    <t>Site South of Marlborough Road</t>
  </si>
  <si>
    <t>Phasing in line with Methodology figure 3. Outline application; RM 25/01060 recevied May 2026. Not started.</t>
  </si>
  <si>
    <t>22/00916</t>
  </si>
  <si>
    <t>64-66 Southwall Road</t>
  </si>
  <si>
    <t>Phasing in line with Methodology figure 3. Full plans/ Reserved matters/ Prior Notifications: Not started</t>
  </si>
  <si>
    <t>23/00417</t>
  </si>
  <si>
    <t>7 Cross Road</t>
  </si>
  <si>
    <t>22/01315</t>
  </si>
  <si>
    <t>54 Albert Road</t>
  </si>
  <si>
    <t>22/00768</t>
  </si>
  <si>
    <t>215 St Richards Road</t>
  </si>
  <si>
    <t>23/01009</t>
  </si>
  <si>
    <t>35 High Street</t>
  </si>
  <si>
    <t>23/00147</t>
  </si>
  <si>
    <t>Hughenden House, Maison Dieu Vetinary Centre, 7 Sondres Road</t>
  </si>
  <si>
    <t>22/00471</t>
  </si>
  <si>
    <t>3 Middle Deal Road</t>
  </si>
  <si>
    <t>23/01128</t>
  </si>
  <si>
    <t>Saracens Head, 1 Alfred Square</t>
  </si>
  <si>
    <t>23/01145</t>
  </si>
  <si>
    <t>20 Mongeham Road</t>
  </si>
  <si>
    <t>24/00493</t>
  </si>
  <si>
    <t>17-23 Queen Street</t>
  </si>
  <si>
    <t>23/01234</t>
  </si>
  <si>
    <t>51 Church Path</t>
  </si>
  <si>
    <t>23/01254</t>
  </si>
  <si>
    <t>The Cedars 26 Victoria Road</t>
  </si>
  <si>
    <t>23/01255</t>
  </si>
  <si>
    <t>377 London Road</t>
  </si>
  <si>
    <t>24/00586</t>
  </si>
  <si>
    <t>142A High Street</t>
  </si>
  <si>
    <t>24/00790</t>
  </si>
  <si>
    <t>Community Church Deal, Stanley Road</t>
  </si>
  <si>
    <t>24/01043</t>
  </si>
  <si>
    <t>71 High Street</t>
  </si>
  <si>
    <t>25/01002</t>
  </si>
  <si>
    <t>Land South West Of Trystar Ellens Road </t>
  </si>
  <si>
    <t>24/01084</t>
  </si>
  <si>
    <t>7 South Street</t>
  </si>
  <si>
    <t>25/00142</t>
  </si>
  <si>
    <t>9 Stanhope Road</t>
  </si>
  <si>
    <t>25/00285</t>
  </si>
  <si>
    <t>Citizens Advice Bureau, The Cedars, 26 Victoria Road</t>
  </si>
  <si>
    <t>25/00389</t>
  </si>
  <si>
    <t>23 High Street</t>
  </si>
  <si>
    <t>24/01248</t>
  </si>
  <si>
    <t>44-46 Mill Hill</t>
  </si>
  <si>
    <t>25/00907</t>
  </si>
  <si>
    <t>24 High Street</t>
  </si>
  <si>
    <t>25/01215</t>
  </si>
  <si>
    <t>Chemnite House 194 High Street</t>
  </si>
  <si>
    <t>24/00623</t>
  </si>
  <si>
    <t>St Albans House 12 The Grove </t>
  </si>
  <si>
    <t>25/01281</t>
  </si>
  <si>
    <t>Flat 8 St Pierre Court 12 - 13 Prince Of Wales Terrace</t>
  </si>
  <si>
    <t>25/00862</t>
  </si>
  <si>
    <t>13 High Street</t>
  </si>
  <si>
    <t>17/00358</t>
  </si>
  <si>
    <t xml:space="preserve">Flats 3 &amp; 4 10 Prince of Wales Terrace, Deal </t>
  </si>
  <si>
    <t xml:space="preserve">Deal </t>
  </si>
  <si>
    <t>18/00796</t>
  </si>
  <si>
    <t>113 London Road</t>
  </si>
  <si>
    <t>19/01412</t>
  </si>
  <si>
    <t>28 and 30 Mill Road</t>
  </si>
  <si>
    <t>21/00456</t>
  </si>
  <si>
    <t>1 Good Hope, Glack Road</t>
  </si>
  <si>
    <t>20/00908</t>
  </si>
  <si>
    <t xml:space="preserve">Lodge Lees Farm, Lodge Lees Road, Denton </t>
  </si>
  <si>
    <t>Denton with Wootton</t>
  </si>
  <si>
    <t>24/00778</t>
  </si>
  <si>
    <t>Badgers Mount</t>
  </si>
  <si>
    <t>22/00121</t>
  </si>
  <si>
    <t>Land Rear of 59 to 61 Maison Dieu Road</t>
  </si>
  <si>
    <t>Dover</t>
  </si>
  <si>
    <t>22/00386</t>
  </si>
  <si>
    <t>19 Castle Street</t>
  </si>
  <si>
    <t>21/01558</t>
  </si>
  <si>
    <t xml:space="preserve">26 Coombe Valley Road, </t>
  </si>
  <si>
    <t>22/00182</t>
  </si>
  <si>
    <t>19 De Burgh Street,</t>
  </si>
  <si>
    <t>22/01553</t>
  </si>
  <si>
    <t xml:space="preserve">Sandwich House, The Citadel, Western Heights, </t>
  </si>
  <si>
    <t>22/01513</t>
  </si>
  <si>
    <t xml:space="preserve">9 Macdonald Road, </t>
  </si>
  <si>
    <t>22/01707</t>
  </si>
  <si>
    <t>Land between Minnis Terrace and 110 Hillside Road</t>
  </si>
  <si>
    <t>23/00345</t>
  </si>
  <si>
    <t>Former Garage, Bock adjacent to No.65 St Davids Avenue, Old Folkestone Road</t>
  </si>
  <si>
    <t>Phasing in line with Methodology figure 3. Outline application no Reserved matters received. Not started.</t>
  </si>
  <si>
    <t>23/00346</t>
  </si>
  <si>
    <t>Garage Block next to 40 Old Folkestone Road</t>
  </si>
  <si>
    <t>23/00356</t>
  </si>
  <si>
    <t>15 Worthington Street</t>
  </si>
  <si>
    <t>22/01601</t>
  </si>
  <si>
    <t>233 Folkestone Road</t>
  </si>
  <si>
    <t>22/01666</t>
  </si>
  <si>
    <t>Ashen Tree House, Ashen Tree Lane</t>
  </si>
  <si>
    <t>23/00667</t>
  </si>
  <si>
    <t>12 Tower Hamlets Road</t>
  </si>
  <si>
    <t>23/00791</t>
  </si>
  <si>
    <t>Romney House The Citadel Citadel Road</t>
  </si>
  <si>
    <t>23/00792</t>
  </si>
  <si>
    <t>Hastings House The Citadel Western Heights</t>
  </si>
  <si>
    <t>23/00563</t>
  </si>
  <si>
    <t>29 Monks Way</t>
  </si>
  <si>
    <t>23/00576</t>
  </si>
  <si>
    <t>Land South West of Ferrybridge House, Abbey Road</t>
  </si>
  <si>
    <t>23/01277</t>
  </si>
  <si>
    <t>Dining Room, The Citadel</t>
  </si>
  <si>
    <t>23/01044</t>
  </si>
  <si>
    <t>Rear of 89-91 Folkestone Road</t>
  </si>
  <si>
    <t>23/00460</t>
  </si>
  <si>
    <t>23/01328</t>
  </si>
  <si>
    <t>4A Bench Street</t>
  </si>
  <si>
    <t>23/01245</t>
  </si>
  <si>
    <t>28 Clarendon Road</t>
  </si>
  <si>
    <t>24/00001</t>
  </si>
  <si>
    <t>21 Castle Street</t>
  </si>
  <si>
    <t>24/00129</t>
  </si>
  <si>
    <t>15 Norman Street</t>
  </si>
  <si>
    <t>24/00427</t>
  </si>
  <si>
    <t>8 London Road</t>
  </si>
  <si>
    <t>24/00649</t>
  </si>
  <si>
    <t>196-197 London Road</t>
  </si>
  <si>
    <t>24/00567</t>
  </si>
  <si>
    <t>122 London Road</t>
  </si>
  <si>
    <t>24/00951</t>
  </si>
  <si>
    <t>148 Snargate Street</t>
  </si>
  <si>
    <t>24/01162</t>
  </si>
  <si>
    <t>Westbury House 1 Westbury Road</t>
  </si>
  <si>
    <t>24/00818</t>
  </si>
  <si>
    <t>Electric House 43 Castle Street</t>
  </si>
  <si>
    <t>24/01320</t>
  </si>
  <si>
    <t>Storage Area Above 4-6 Biggin Street</t>
  </si>
  <si>
    <t>25/01241</t>
  </si>
  <si>
    <t>SAP13</t>
  </si>
  <si>
    <t xml:space="preserve">Land West Of 455 Folkestone Road Dover </t>
  </si>
  <si>
    <t>24/01196</t>
  </si>
  <si>
    <t>4 St Johns Road</t>
  </si>
  <si>
    <t>24/00327</t>
  </si>
  <si>
    <t>20 Castle Street</t>
  </si>
  <si>
    <t>24/01134</t>
  </si>
  <si>
    <t>140 Buckland Avenue</t>
  </si>
  <si>
    <t>24/00668</t>
  </si>
  <si>
    <t>22 High Street</t>
  </si>
  <si>
    <t>24/00627</t>
  </si>
  <si>
    <t>67 Castle Avenue</t>
  </si>
  <si>
    <t>25/00428</t>
  </si>
  <si>
    <t>1 Beaconsfield Avenue</t>
  </si>
  <si>
    <t>25/00503</t>
  </si>
  <si>
    <t>25/00254</t>
  </si>
  <si>
    <t>17 Biggin Street</t>
  </si>
  <si>
    <t>25/00745</t>
  </si>
  <si>
    <t>First Floor 72 - 74 Biggin Street</t>
  </si>
  <si>
    <t>25/00753</t>
  </si>
  <si>
    <t>Basement Flat 12 Harold Street</t>
  </si>
  <si>
    <t>25/00818</t>
  </si>
  <si>
    <t>66 Noahs Ark Road</t>
  </si>
  <si>
    <t>25/01088</t>
  </si>
  <si>
    <t>Ground Floor Flat 12 Harold Street</t>
  </si>
  <si>
    <t>25/00411</t>
  </si>
  <si>
    <t>5 King Street</t>
  </si>
  <si>
    <t>25/01058</t>
  </si>
  <si>
    <t>134 - 135 Snargate Street</t>
  </si>
  <si>
    <t>25/01174</t>
  </si>
  <si>
    <t>11 Barton Road</t>
  </si>
  <si>
    <t>25/01292</t>
  </si>
  <si>
    <t xml:space="preserve">8 Elms Vale Road, Dover </t>
  </si>
  <si>
    <t>26/00012</t>
  </si>
  <si>
    <t>Brigade Hall North Military Road</t>
  </si>
  <si>
    <t>26/00093</t>
  </si>
  <si>
    <t>23 Templar Street</t>
  </si>
  <si>
    <t>25/00857</t>
  </si>
  <si>
    <t>58 Biggin Street</t>
  </si>
  <si>
    <t>15/01243</t>
  </si>
  <si>
    <t>Land at North End, Channel View Road,</t>
  </si>
  <si>
    <t xml:space="preserve">Dover </t>
  </si>
  <si>
    <t>17/01446</t>
  </si>
  <si>
    <t>Land to the rear of 59 and 61 Maison Dieu Road,</t>
  </si>
  <si>
    <t>18/00450</t>
  </si>
  <si>
    <t>209 Folkestone Road,</t>
  </si>
  <si>
    <t>20/00102</t>
  </si>
  <si>
    <t xml:space="preserve">Depot, Masons Road, </t>
  </si>
  <si>
    <t>21/01175</t>
  </si>
  <si>
    <t>67-69 High Street</t>
  </si>
  <si>
    <t>21/01641</t>
  </si>
  <si>
    <t xml:space="preserve">73 Hillside Road </t>
  </si>
  <si>
    <t>21/01183</t>
  </si>
  <si>
    <t>Halstead, Gore Lane,</t>
  </si>
  <si>
    <t>Eastry</t>
  </si>
  <si>
    <t>21/01827</t>
  </si>
  <si>
    <t>5 Mill Bank, Mill Lane,</t>
  </si>
  <si>
    <t>23/00171</t>
  </si>
  <si>
    <t>Selson Farm, Selson Lane</t>
  </si>
  <si>
    <t>24/00866</t>
  </si>
  <si>
    <t>SAP33</t>
  </si>
  <si>
    <t>Eastry Court Farm, Church Street</t>
  </si>
  <si>
    <t>25/00005</t>
  </si>
  <si>
    <t>Land To The West Of Meadow Lane Lower Street </t>
  </si>
  <si>
    <t>25/01280</t>
  </si>
  <si>
    <t xml:space="preserve">Poison Cross House Statenborough Lane Eastry </t>
  </si>
  <si>
    <t>25/01093</t>
  </si>
  <si>
    <t>7-8 Eastry Court Farm Cottages Church Street</t>
  </si>
  <si>
    <t>24/01209</t>
  </si>
  <si>
    <t>Land East Of Lower Heronden Farm Heronden Road</t>
  </si>
  <si>
    <t>23/01231</t>
  </si>
  <si>
    <t>8 Green Lane</t>
  </si>
  <si>
    <t>Eythorne</t>
  </si>
  <si>
    <t>24/00604</t>
  </si>
  <si>
    <t>Land Rear Of 2 And 4 Green Lane</t>
  </si>
  <si>
    <t>24/00550</t>
  </si>
  <si>
    <t>11 Sandwich Road</t>
  </si>
  <si>
    <t>17/00246</t>
  </si>
  <si>
    <t>Old Rectory, Church Hill,</t>
  </si>
  <si>
    <t xml:space="preserve">Eythorne </t>
  </si>
  <si>
    <t>19/01083</t>
  </si>
  <si>
    <t>Land rear of Grove House, 14 Wigmore Lane, horne</t>
  </si>
  <si>
    <t>19/00856</t>
  </si>
  <si>
    <t>Land rear of 56 Sandwich Road,</t>
  </si>
  <si>
    <t>21/00469</t>
  </si>
  <si>
    <t xml:space="preserve">29a Adelaide Road, Elvington </t>
  </si>
  <si>
    <t>21/01762</t>
  </si>
  <si>
    <t>Land At Eythorne Court Cottage Shepherdswell Road</t>
  </si>
  <si>
    <t>23/01148</t>
  </si>
  <si>
    <t>96 Sandwich Road</t>
  </si>
  <si>
    <t>23/01147</t>
  </si>
  <si>
    <t>22/01225</t>
  </si>
  <si>
    <t>Land Adjacent to Fitzwalters Meadow, Boyes Lane</t>
  </si>
  <si>
    <t>Goodnestone</t>
  </si>
  <si>
    <t>24/00353</t>
  </si>
  <si>
    <t>The Forge, Goodnestone Road, Chillenden</t>
  </si>
  <si>
    <t>25/01223</t>
  </si>
  <si>
    <t>Lavender Farm Rowling Road</t>
  </si>
  <si>
    <t>24/00758</t>
  </si>
  <si>
    <t>The Bungalow Willow Woods Road Little Mongeham </t>
  </si>
  <si>
    <t>Great Mongeham</t>
  </si>
  <si>
    <t>22/01511</t>
  </si>
  <si>
    <t>Wellington Fields, Lowslip Hill, West Hougham</t>
  </si>
  <si>
    <t>Hougham</t>
  </si>
  <si>
    <t>22/01642</t>
  </si>
  <si>
    <t>Plot 1, Land Adjacent to 22 The Street, West Hougham</t>
  </si>
  <si>
    <t>22/01643</t>
  </si>
  <si>
    <t>Land to the West of 22 The Street, West Hougham</t>
  </si>
  <si>
    <t>23/01400</t>
  </si>
  <si>
    <t>Frampton, Hougham Court Lane, Church Hougham</t>
  </si>
  <si>
    <t>20/01171</t>
  </si>
  <si>
    <t>Land known as Church Farm, Vicarage Farm Road, West Langdon</t>
  </si>
  <si>
    <t>Langdon</t>
  </si>
  <si>
    <t>23/00473</t>
  </si>
  <si>
    <t>Jossenblock Farm, The Street, East Langdon</t>
  </si>
  <si>
    <t>23/01236</t>
  </si>
  <si>
    <t>Land at The Street, East Langdon</t>
  </si>
  <si>
    <t>25/00369</t>
  </si>
  <si>
    <t>Building known as The Chapel, Rose Hill, West Langdon</t>
  </si>
  <si>
    <t>25/00859</t>
  </si>
  <si>
    <t>Land Adjoining Sun Cottage Station Road, Martin Mill</t>
  </si>
  <si>
    <t>24/00652</t>
  </si>
  <si>
    <t>62 Canterbury Road</t>
  </si>
  <si>
    <t>Lydden</t>
  </si>
  <si>
    <t>20/01469</t>
  </si>
  <si>
    <t xml:space="preserve">1 Yew Tree Cottages, Holt Street, </t>
  </si>
  <si>
    <t>Nonington</t>
  </si>
  <si>
    <t>22/01222</t>
  </si>
  <si>
    <t>Townsend Farm The Street</t>
  </si>
  <si>
    <t>Northbourne</t>
  </si>
  <si>
    <t>24/00380</t>
  </si>
  <si>
    <t>Townsend Farm, The Street</t>
  </si>
  <si>
    <t>25/00940</t>
  </si>
  <si>
    <t>Mercers Farm The Street Finglesham</t>
  </si>
  <si>
    <t>25/00895</t>
  </si>
  <si>
    <t xml:space="preserve">Hare And Hounds The Street, Northbourne </t>
  </si>
  <si>
    <t>19/01092</t>
  </si>
  <si>
    <t>Mellands Farm, Stourmouth Road</t>
  </si>
  <si>
    <t>Preston</t>
  </si>
  <si>
    <t>22/01140</t>
  </si>
  <si>
    <t>Deaconland Farm, Church Hill, Elmstone</t>
  </si>
  <si>
    <t>22/01677</t>
  </si>
  <si>
    <t>Martindale, The Street</t>
  </si>
  <si>
    <t>22/01577</t>
  </si>
  <si>
    <t>Horse Shoe Bungalow, Mill Lane</t>
  </si>
  <si>
    <t>24/00119</t>
  </si>
  <si>
    <t>Preston Garden Centre, The Street</t>
  </si>
  <si>
    <t>23/00647</t>
  </si>
  <si>
    <t>23/01454</t>
  </si>
  <si>
    <t>Marleybrook House Stourmouth Road</t>
  </si>
  <si>
    <t>25/00078</t>
  </si>
  <si>
    <t>23/00276</t>
  </si>
  <si>
    <t>The Stock Yard, Padbrook Lane, Elmstone</t>
  </si>
  <si>
    <t>25/00105</t>
  </si>
  <si>
    <t>Caravan Site 13 Stourmouth Road Stourmouth Road </t>
  </si>
  <si>
    <t>24/00123</t>
  </si>
  <si>
    <t>Danehurst, Kingsdown Hill, Kingsdown</t>
  </si>
  <si>
    <t>Ringwould with Kingsdown</t>
  </si>
  <si>
    <t>24/00112</t>
  </si>
  <si>
    <t>Woodlands, The Avenue, Kingsdown</t>
  </si>
  <si>
    <t>23/00782</t>
  </si>
  <si>
    <t>Huis Close 124 Wellington Parade, Kingsdown</t>
  </si>
  <si>
    <t>23/01200</t>
  </si>
  <si>
    <t>Home Farm Ringwould Road</t>
  </si>
  <si>
    <t>25/00374</t>
  </si>
  <si>
    <t>6 Jarvist Place</t>
  </si>
  <si>
    <t>23/00051</t>
  </si>
  <si>
    <t>White Farm Stables Ringwould Road Kingsdown </t>
  </si>
  <si>
    <t>25/00136</t>
  </si>
  <si>
    <t>38 Kings Close, Kingsdown</t>
  </si>
  <si>
    <t>23/01428</t>
  </si>
  <si>
    <t xml:space="preserve">Land Corner Of Northcote Road And Bayview Road, Kingsdown </t>
  </si>
  <si>
    <t>25/01274</t>
  </si>
  <si>
    <t>New House Front Street</t>
  </si>
  <si>
    <t>24/01279</t>
  </si>
  <si>
    <t>Sentosa Chapel Lane</t>
  </si>
  <si>
    <t>Ripple</t>
  </si>
  <si>
    <t>25/00336</t>
  </si>
  <si>
    <t>River Garage, River Street</t>
  </si>
  <si>
    <t>River</t>
  </si>
  <si>
    <t>22/00074</t>
  </si>
  <si>
    <t xml:space="preserve">7-9 Chilton Way </t>
  </si>
  <si>
    <t xml:space="preserve">River </t>
  </si>
  <si>
    <t>21/01201</t>
  </si>
  <si>
    <t>10 Cattle Market,</t>
  </si>
  <si>
    <t>Sandwich</t>
  </si>
  <si>
    <t>23/01265</t>
  </si>
  <si>
    <t>7 The Butchery</t>
  </si>
  <si>
    <t>23/01319</t>
  </si>
  <si>
    <t>21 Market Street</t>
  </si>
  <si>
    <t>24/00068</t>
  </si>
  <si>
    <t>6 St Peter's Street</t>
  </si>
  <si>
    <t>24/00953</t>
  </si>
  <si>
    <t>82 Dover Road</t>
  </si>
  <si>
    <t>25/00479</t>
  </si>
  <si>
    <t>90 New Street</t>
  </si>
  <si>
    <t>25/00074</t>
  </si>
  <si>
    <t>Puttock Down 108 Woodnesborough Road</t>
  </si>
  <si>
    <t>25/00807</t>
  </si>
  <si>
    <t>8 Market Street </t>
  </si>
  <si>
    <t>25/00972</t>
  </si>
  <si>
    <t>Fairway Waldershare Avenue Sandwich Bay </t>
  </si>
  <si>
    <t>25/01220</t>
  </si>
  <si>
    <t>17 Poulders Gardens</t>
  </si>
  <si>
    <t>Phasing in line with Methodology figure 3. Full plans. Not started: Evidence - Site visit.</t>
  </si>
  <si>
    <t>20/00566</t>
  </si>
  <si>
    <t>Delfbridge Manor, 10 Dover Road</t>
  </si>
  <si>
    <t xml:space="preserve">Sandwich </t>
  </si>
  <si>
    <t>22/01584</t>
  </si>
  <si>
    <t>1 Potter Street</t>
  </si>
  <si>
    <t>24/00232</t>
  </si>
  <si>
    <t>Dairy Building, Westcourt Lane</t>
  </si>
  <si>
    <t>Shepherdswell with Coldred</t>
  </si>
  <si>
    <t>25/00401</t>
  </si>
  <si>
    <t>55 Church Hill </t>
  </si>
  <si>
    <t>19/01028</t>
  </si>
  <si>
    <t xml:space="preserve">61 Mill Lane, Shepherdswell </t>
  </si>
  <si>
    <t xml:space="preserve">Shepherdswell with Coldred </t>
  </si>
  <si>
    <t>23/00129</t>
  </si>
  <si>
    <t xml:space="preserve">Upton Court Farm, Coldred Road, </t>
  </si>
  <si>
    <t>23/00629</t>
  </si>
  <si>
    <t>44 Eythorne Road</t>
  </si>
  <si>
    <t>22/01313</t>
  </si>
  <si>
    <t>Hull Cottage, Sandwich Road</t>
  </si>
  <si>
    <t>Sholden</t>
  </si>
  <si>
    <t>23/00630</t>
  </si>
  <si>
    <t>The Chequers, Golf Road</t>
  </si>
  <si>
    <t>19/01249</t>
  </si>
  <si>
    <t>Land R/O 22, The Droveway, St Margarets Bay</t>
  </si>
  <si>
    <t>St Margaret's at Cliffe</t>
  </si>
  <si>
    <t>21/01145</t>
  </si>
  <si>
    <t xml:space="preserve">Ivy Bank 33 Granville Road St Margarets Bay </t>
  </si>
  <si>
    <t>23/00204</t>
  </si>
  <si>
    <t>Lealands, 63 The Drove Way, St Margaret's Bay</t>
  </si>
  <si>
    <t>23/00880</t>
  </si>
  <si>
    <t>Land adjacent to 16 Granville Road, St Margaret's Bay</t>
  </si>
  <si>
    <t>22/01011</t>
  </si>
  <si>
    <t>Sherleys Far, Reach Road</t>
  </si>
  <si>
    <t>23/01294</t>
  </si>
  <si>
    <t>Cour-Jardin Glebe Close</t>
  </si>
  <si>
    <t>23/01336</t>
  </si>
  <si>
    <t>Neptune Bay Hill, St Margaret's Bay</t>
  </si>
  <si>
    <t>St Margaret's At Cliffe</t>
  </si>
  <si>
    <t>24/00822</t>
  </si>
  <si>
    <t xml:space="preserve">Roslyn Station Road </t>
  </si>
  <si>
    <t>25/00501</t>
  </si>
  <si>
    <t>Cool Na Slee, 48 Granville Road,St Margarets Bay</t>
  </si>
  <si>
    <t>22/01700</t>
  </si>
  <si>
    <t>The Frog and Orange, Roman Road, Shatterling</t>
  </si>
  <si>
    <t>Staple</t>
  </si>
  <si>
    <t>24/00813</t>
  </si>
  <si>
    <t>Barnsole Vineyard Fleming Road Staple</t>
  </si>
  <si>
    <t>24/00988</t>
  </si>
  <si>
    <t>The Hollies Lower Road</t>
  </si>
  <si>
    <t>25/00739</t>
  </si>
  <si>
    <t>Animal Farm Mill Road</t>
  </si>
  <si>
    <t>25/01272</t>
  </si>
  <si>
    <t>Former Agricultural Barn At Shatterling Court Farm Beaute Lane Shatterling</t>
  </si>
  <si>
    <t>21/00377</t>
  </si>
  <si>
    <t xml:space="preserve">New House Farm Church Lane </t>
  </si>
  <si>
    <t>Stourmouth</t>
  </si>
  <si>
    <t>22/00896</t>
  </si>
  <si>
    <t xml:space="preserve">Land Opposite Paddledock Manor Church Lane </t>
  </si>
  <si>
    <t>23/01239</t>
  </si>
  <si>
    <t>Greenleaves, Caravan, Preston Road</t>
  </si>
  <si>
    <t>24/01318</t>
  </si>
  <si>
    <t>New Barn Farm Preston Road </t>
  </si>
  <si>
    <t>19/01473</t>
  </si>
  <si>
    <t xml:space="preserve">Newlands Farm, Stoneheap Road, East Studdal </t>
  </si>
  <si>
    <t>Sutton by Dover</t>
  </si>
  <si>
    <t>25/00426</t>
  </si>
  <si>
    <t>Rhylyn, Downs Road, East Studdal</t>
  </si>
  <si>
    <t>24/00054</t>
  </si>
  <si>
    <t>Land rear of Sideways Downs Road, East Studdall</t>
  </si>
  <si>
    <t>24/01008</t>
  </si>
  <si>
    <t>Wingleton Farm, Wingleton Lane</t>
  </si>
  <si>
    <t>24/00945</t>
  </si>
  <si>
    <t>Hillside Pommeus Lane</t>
  </si>
  <si>
    <t>25/00786</t>
  </si>
  <si>
    <t>Oak Barn, Downs Road, East Studdal</t>
  </si>
  <si>
    <t>24/00299</t>
  </si>
  <si>
    <t>Fieldings Stoneheap Road East Studdal</t>
  </si>
  <si>
    <t>23/01097</t>
  </si>
  <si>
    <t>Land South West of Yamaga, The Avenue</t>
  </si>
  <si>
    <t>Temple Ewell</t>
  </si>
  <si>
    <t>24/00268</t>
  </si>
  <si>
    <t>24 Park Road</t>
  </si>
  <si>
    <t>23/01070</t>
  </si>
  <si>
    <t>Hay and Cattle Barn, North Court Farmyard, North Court Lane</t>
  </si>
  <si>
    <t>Tilmanstone</t>
  </si>
  <si>
    <t>24/00884</t>
  </si>
  <si>
    <t>The Grain Store, North Court Farmyard, North Court Lane</t>
  </si>
  <si>
    <t>22/01652</t>
  </si>
  <si>
    <t>Danefield House, St Marys Grove</t>
  </si>
  <si>
    <t>Phasing in line with Methodology figure 3. Outline application but for net 0.</t>
  </si>
  <si>
    <t>21/01606</t>
  </si>
  <si>
    <t>Whiteville, Lawn Road</t>
  </si>
  <si>
    <t>Walmer</t>
  </si>
  <si>
    <t>23/00771</t>
  </si>
  <si>
    <t>25 Ravenscourt Road</t>
  </si>
  <si>
    <t>23/00918</t>
  </si>
  <si>
    <t>2A Canada Road</t>
  </si>
  <si>
    <t>23/01324</t>
  </si>
  <si>
    <t>20 Granville Road</t>
  </si>
  <si>
    <t>25/00298</t>
  </si>
  <si>
    <t>15 The Strand</t>
  </si>
  <si>
    <t>25/01283</t>
  </si>
  <si>
    <t>The Berry 23 Canada Road </t>
  </si>
  <si>
    <t>21/01394</t>
  </si>
  <si>
    <t>Generals Meadow Nursing Home, St Clare Road</t>
  </si>
  <si>
    <t xml:space="preserve">Walmer </t>
  </si>
  <si>
    <t>21/00776</t>
  </si>
  <si>
    <t>Land fronting St Marys Road, rear of Redcote, St Clare Road</t>
  </si>
  <si>
    <t>22/00495</t>
  </si>
  <si>
    <t>Land at 5 Beechwood Close</t>
  </si>
  <si>
    <t>Whitfield</t>
  </si>
  <si>
    <t>22/01297</t>
  </si>
  <si>
    <t>9 Beechwood close</t>
  </si>
  <si>
    <t>23/00623</t>
  </si>
  <si>
    <t>Land to the Rear of 7 Bewsbury Crescent</t>
  </si>
  <si>
    <t>23/01043</t>
  </si>
  <si>
    <t>119 Sandwich Road, Whitfield</t>
  </si>
  <si>
    <t>23/01379</t>
  </si>
  <si>
    <t>4 Bewsbury Cross Lane</t>
  </si>
  <si>
    <t>23/00240</t>
  </si>
  <si>
    <t>Mansion Gardens, Port Zone, Off Willingdon Road</t>
  </si>
  <si>
    <t>25/00341</t>
  </si>
  <si>
    <t>1 Greengates Beauxfield </t>
  </si>
  <si>
    <t>25/01026</t>
  </si>
  <si>
    <t>15 Archers Court Road</t>
  </si>
  <si>
    <t>25/01025</t>
  </si>
  <si>
    <t>54 Singledge Lane</t>
  </si>
  <si>
    <t>20/01063</t>
  </si>
  <si>
    <t xml:space="preserve">Morfield House, 11 Bewsbury Crescent </t>
  </si>
  <si>
    <t xml:space="preserve">Whitfield </t>
  </si>
  <si>
    <t>22/01454</t>
  </si>
  <si>
    <t xml:space="preserve">Crockshard Farm Oak Barn, Crockshard Hill, </t>
  </si>
  <si>
    <t>Wingham</t>
  </si>
  <si>
    <t>23/00845</t>
  </si>
  <si>
    <t>97 High Street</t>
  </si>
  <si>
    <t>25/00429</t>
  </si>
  <si>
    <t>Woodlands Preston Hill</t>
  </si>
  <si>
    <t>18/01321</t>
  </si>
  <si>
    <t xml:space="preserve">The Old Railway Station, Canterbury Road, </t>
  </si>
  <si>
    <t xml:space="preserve">Wingham </t>
  </si>
  <si>
    <t>19/01337</t>
  </si>
  <si>
    <t xml:space="preserve">Beacon Lane Farm, Beacon Lane, </t>
  </si>
  <si>
    <t>Woodnesborough</t>
  </si>
  <si>
    <t xml:space="preserve">20/00996 </t>
  </si>
  <si>
    <t xml:space="preserve">Vine Farm, Parsonage Farm Road, Marshborough </t>
  </si>
  <si>
    <t>23/00521</t>
  </si>
  <si>
    <t>SAP55</t>
  </si>
  <si>
    <t>The Larch, Nursery Beacon Lane</t>
  </si>
  <si>
    <t>24/01160</t>
  </si>
  <si>
    <t>Agricultural Building South East Of Beacon Hill House Beacon Lane</t>
  </si>
  <si>
    <t>24/01176</t>
  </si>
  <si>
    <t>Land South East Of Birnam Mushroom Farm Hammill Road</t>
  </si>
  <si>
    <t>25/00727</t>
  </si>
  <si>
    <t>23/00175</t>
  </si>
  <si>
    <t>Statenborough Farm Cottage, Felderland Lane, Worth</t>
  </si>
  <si>
    <t>Worth</t>
  </si>
  <si>
    <t>23/00429</t>
  </si>
  <si>
    <t>20 Chestnut Drive, Worth</t>
  </si>
  <si>
    <t>23/01056</t>
  </si>
  <si>
    <t>Minnis Farm, Downs Road</t>
  </si>
  <si>
    <t>23/01389</t>
  </si>
  <si>
    <t>Statenborough Farm, Felderlane Lane</t>
  </si>
  <si>
    <t>25/00025</t>
  </si>
  <si>
    <t>Land adjoining 1 Jubilee Cottages, Jubilee Road</t>
  </si>
  <si>
    <t>Total</t>
  </si>
  <si>
    <t>Outside of 5 years</t>
  </si>
  <si>
    <t>21/00224</t>
  </si>
  <si>
    <t xml:space="preserve">Land south east of Fernfield Farm, Fernfield Lane, Hawkinge </t>
  </si>
  <si>
    <t>Site is under construction</t>
  </si>
  <si>
    <t>24/00797</t>
  </si>
  <si>
    <t>Land Opposite 32 To 38 Cauldham Lane</t>
  </si>
  <si>
    <t>Site is under construction, developer has confirmed all due to be complete in year 1</t>
  </si>
  <si>
    <t>21/00896</t>
  </si>
  <si>
    <t>Land On The North East Side Of Middle Deal Road</t>
  </si>
  <si>
    <t>21/01683</t>
  </si>
  <si>
    <t>Site at Cross Road</t>
  </si>
  <si>
    <t>23/01457</t>
  </si>
  <si>
    <t>Grove Villa, 28 Mill Road</t>
  </si>
  <si>
    <t xml:space="preserve">Phased based on methodology </t>
  </si>
  <si>
    <t xml:space="preserve">22/01345 (16 units) or 25/00912 (15 units) </t>
  </si>
  <si>
    <t xml:space="preserve">12 King Street, Deal </t>
  </si>
  <si>
    <t>18/00892</t>
  </si>
  <si>
    <t>Land on the West side of Albert Road</t>
  </si>
  <si>
    <t>18/01322</t>
  </si>
  <si>
    <t xml:space="preserve">Former Magistrates Court 1 - 7 Pencester Road </t>
  </si>
  <si>
    <t xml:space="preserve">Certificate of Lawfulness issued confirms technical start. Phased in accordance with methodology </t>
  </si>
  <si>
    <t>20/01258</t>
  </si>
  <si>
    <t>Land West Of St Radigunds Community Centre Poulton Close</t>
  </si>
  <si>
    <t>20/01014</t>
  </si>
  <si>
    <t>Land to the Rear of Former Magistrates Court, Pencester Road</t>
  </si>
  <si>
    <t>19/01025</t>
  </si>
  <si>
    <t>Land adjoining 74, Stanhope Road</t>
  </si>
  <si>
    <t>22/01305</t>
  </si>
  <si>
    <t>SAP9</t>
  </si>
  <si>
    <t>Land At Barwick Road </t>
  </si>
  <si>
    <t>25/00318</t>
  </si>
  <si>
    <t>SAP3</t>
  </si>
  <si>
    <t>1 - 5 Waterloo Crescent </t>
  </si>
  <si>
    <t>Site at Buckland Mill, Crabble Hill,</t>
  </si>
  <si>
    <t>18/01263</t>
  </si>
  <si>
    <t xml:space="preserve">Former United Reformed Church, High Street, </t>
  </si>
  <si>
    <t>18/01377</t>
  </si>
  <si>
    <t>Land  adjacent to Allotments, Folkestone Road,</t>
  </si>
  <si>
    <t>20/01084</t>
  </si>
  <si>
    <t>HS2</t>
  </si>
  <si>
    <t xml:space="preserve">Former Buckland Hospital, Coombe Valley Road, </t>
  </si>
  <si>
    <t>25/00311</t>
  </si>
  <si>
    <t>Karma Leisure Ltd 
Adrian Street</t>
  </si>
  <si>
    <t>14/00240 19/00572</t>
  </si>
  <si>
    <t xml:space="preserve">Eastry Hospital, Mill Lane, </t>
  </si>
  <si>
    <t xml:space="preserve">Site is part complete but delivery delayed. Phasing moved from year 2 onwards based on new planning consent.  </t>
  </si>
  <si>
    <t>21/00504</t>
  </si>
  <si>
    <t>Land at Gore Lane,</t>
  </si>
  <si>
    <t xml:space="preserve">Application 23/00545 Variation of condition. Phased based on methodology </t>
  </si>
  <si>
    <t>18/00764</t>
  </si>
  <si>
    <t>LA15</t>
  </si>
  <si>
    <t>Stalco Engineering Works and Land rear of and including 126 Mongeham Road,</t>
  </si>
  <si>
    <t xml:space="preserve">Site is under construction but delivery delayed. Phasing moved from year 3 onwards </t>
  </si>
  <si>
    <t>18/00981</t>
  </si>
  <si>
    <t>CP10</t>
  </si>
  <si>
    <t>Former Connaught Barracks, Dover Road,  (Officers Mess)</t>
  </si>
  <si>
    <t>Guston</t>
  </si>
  <si>
    <t>21/01615</t>
  </si>
  <si>
    <t>SAP52</t>
  </si>
  <si>
    <t>The Old Malt House, Easole Street</t>
  </si>
  <si>
    <t>24/00526</t>
  </si>
  <si>
    <t>Almond House, Betteshanger Sustainable Parks Betteshanger Road</t>
  </si>
  <si>
    <t>Site is under construction. Note: 24/00526 variation of condition increases units from 165 to 175</t>
  </si>
  <si>
    <t>21/01572</t>
  </si>
  <si>
    <t xml:space="preserve">Willowbank </t>
  </si>
  <si>
    <t>After a pause in progress, the site is now under construction</t>
  </si>
  <si>
    <t>23/01351</t>
  </si>
  <si>
    <t>Car Park E, Innovation Way, Discovery Park, Sandwich</t>
  </si>
  <si>
    <t>23/01078</t>
  </si>
  <si>
    <t>Land South West of Sholden Drive, Sandwich Road</t>
  </si>
  <si>
    <t>22/01409</t>
  </si>
  <si>
    <t>Site is under construction.   Developers estimated phasing of completions</t>
  </si>
  <si>
    <t>22/01050</t>
  </si>
  <si>
    <t>Land South West Of Sholden Drive Sandwich Road</t>
  </si>
  <si>
    <t>Site is under construction.  Developers estimated phasing of completions</t>
  </si>
  <si>
    <t>14/00361</t>
  </si>
  <si>
    <t>LA14</t>
  </si>
  <si>
    <t>Land off, Station Road</t>
  </si>
  <si>
    <t>Phased based on methodology.  Break in complettions because the site is being sold</t>
  </si>
  <si>
    <t>23/00976</t>
  </si>
  <si>
    <t>SAP41</t>
  </si>
  <si>
    <t>Footpath Field, Staple Road</t>
  </si>
  <si>
    <t>24/00580</t>
  </si>
  <si>
    <t>25/00547</t>
  </si>
  <si>
    <t>Great Pedding Farm, Pedding Lane, Shatterling</t>
  </si>
  <si>
    <t xml:space="preserve">Permitted units </t>
  </si>
  <si>
    <t>Total in 10 Years</t>
  </si>
  <si>
    <t>19/01462</t>
  </si>
  <si>
    <t>Land North of Orchard View, and West of Saunders Lane</t>
  </si>
  <si>
    <t>Phasing in line with Methodology figure 3. Outline permissions – Deliverability Evidenced:  Reserved Matters application 25/01015 received and awaiting decision</t>
  </si>
  <si>
    <t>22/01497</t>
  </si>
  <si>
    <t xml:space="preserve"> ANP7a</t>
  </si>
  <si>
    <t>Land at 52 New Street</t>
  </si>
  <si>
    <t>Phasing in line with Methodology figure 3. Outline permissions – No Deliverability Evidenced: Reserved Matters application not received</t>
  </si>
  <si>
    <t>24/00257</t>
  </si>
  <si>
    <t>SAP44</t>
  </si>
  <si>
    <t>Land South East Of Great Cauldham Farm Cauldham Lane</t>
  </si>
  <si>
    <t>Phasing in line with Methodology figure 3. Outline permissions – Deliverability Evidenced:  Reserved Matters application 26/00218 received and awaiting decision</t>
  </si>
  <si>
    <t>22/00652</t>
  </si>
  <si>
    <t xml:space="preserve">Land South West Of London Road </t>
  </si>
  <si>
    <t>Phasing in line with Methodology figure 3. Outline permissions – Deliverability Evidenced:  Reserved Matters application 25/01167 received and awaiting decision</t>
  </si>
  <si>
    <t>21/01822</t>
  </si>
  <si>
    <t>SAP14</t>
  </si>
  <si>
    <t>Land on the west side of Cross Road</t>
  </si>
  <si>
    <t>Phasing in line with Methodology figure 3. Outline permissions – Deliverability Evidenced:  Reserved Matters application 25/01349 received and awaiting decision</t>
  </si>
  <si>
    <t>17/01452</t>
  </si>
  <si>
    <t xml:space="preserve">Buckland Mill, Service Station, Crabble Hill </t>
  </si>
  <si>
    <t>20/01068</t>
  </si>
  <si>
    <t>SAP10</t>
  </si>
  <si>
    <t>Buckland Mill, Crabble Hill</t>
  </si>
  <si>
    <t>Phasing in line with Methodology figure 3. Outline permissions – Deliverability Evidenced:  Phasing data received from developer</t>
  </si>
  <si>
    <t>19/00447</t>
  </si>
  <si>
    <t xml:space="preserve">Connaught Barracks (Main Site), Dover Road, </t>
  </si>
  <si>
    <t>14/00058</t>
  </si>
  <si>
    <t xml:space="preserve">Discovery Park, Ramsgate Road, </t>
  </si>
  <si>
    <t>Phasing in line with Methodology figure 3. Outline permissions – Deliverability Evidenced:  Reserved Matters application 25/00459 &amp; 25/00460 received and awaiting decision</t>
  </si>
  <si>
    <t>22/01207</t>
  </si>
  <si>
    <t>SAP36</t>
  </si>
  <si>
    <t>Land at St Andrew's Gardens</t>
  </si>
  <si>
    <t>Phasing in line with Methodology figure 3. Outline permissions – Deliverability Evidenced:  Reserved Matters application 25/00908 received and awaiting decision</t>
  </si>
  <si>
    <t>23/00205</t>
  </si>
  <si>
    <t>Land at Church Field Farm, The Street</t>
  </si>
  <si>
    <t>24/00006</t>
  </si>
  <si>
    <t>SAP40</t>
  </si>
  <si>
    <t>Land at New Townsend Farm</t>
  </si>
  <si>
    <t>Phasing in line with Methodology figure 3. Outline permissions – Deliverability Evidenced:  Reserved Matters application 25/00968 received and awaiting decision</t>
  </si>
  <si>
    <t>NB: applications with consent are phased on tabs A1-A3</t>
  </si>
  <si>
    <t>No Application</t>
  </si>
  <si>
    <t>Policy Site reference</t>
  </si>
  <si>
    <t>Parish</t>
  </si>
  <si>
    <t>Application Status</t>
  </si>
  <si>
    <t>Planning App No</t>
  </si>
  <si>
    <t>Date Received</t>
  </si>
  <si>
    <t>Date Granted</t>
  </si>
  <si>
    <t>Main Contact</t>
  </si>
  <si>
    <t>Application units</t>
  </si>
  <si>
    <t>Outside  of 5 years</t>
  </si>
  <si>
    <t>Beyond 10 years</t>
  </si>
  <si>
    <t>Pre-app Received</t>
  </si>
  <si>
    <t>SAP1</t>
  </si>
  <si>
    <t>Whitfield Urban Expansion-  See Table A6 for information.</t>
  </si>
  <si>
    <t>Application Received</t>
  </si>
  <si>
    <t>Dover Waterfront (Part DOV017)
1 - 5 Waterloo Crescent Dover</t>
  </si>
  <si>
    <t>Jason.Ransley@portofdover.com</t>
  </si>
  <si>
    <t>Phased outside of 5 year period. No Application received.</t>
  </si>
  <si>
    <t xml:space="preserve">No response received from landowner. Phased outside of 5 years </t>
  </si>
  <si>
    <t>Octavia Estates (Waterloo) Ltd &amp; Dover Harbour Board</t>
  </si>
  <si>
    <t>This part of site has full consent (25/00318), see Tab A2 for phasing</t>
  </si>
  <si>
    <t>SAP6</t>
  </si>
  <si>
    <t>Dover Mid Town (DOV018)</t>
  </si>
  <si>
    <t>Jennifer.Coller@DOVER.GOV.UK</t>
  </si>
  <si>
    <t>Landowner response states application submission expected in 2027/28 and indicate initial completions in 2030/31, however, council has phased outside of 5 year period</t>
  </si>
  <si>
    <t>Complete</t>
  </si>
  <si>
    <t>SAP7</t>
  </si>
  <si>
    <t>Bench Street, Dover (Part DOV017)</t>
  </si>
  <si>
    <t>24/00181</t>
  </si>
  <si>
    <t>Jennifer.coller@dover.gov.uk    Chris Townend</t>
  </si>
  <si>
    <t>Application granted for community building. No application received for residential element. Phased outside of 5 years</t>
  </si>
  <si>
    <t>SAP8</t>
  </si>
  <si>
    <t>Land adjacent to Gas Holder, Coombe Valley Road, Dover (DOV022B)</t>
  </si>
  <si>
    <r>
      <rPr>
        <u/>
        <sz val="11"/>
        <color theme="10"/>
        <rFont val="Calibri"/>
        <family val="2"/>
        <scheme val="minor"/>
      </rPr>
      <t xml:space="preserve"> sharper@firstplan.co.uk  </t>
    </r>
    <r>
      <rPr>
        <strike/>
        <u/>
        <sz val="11"/>
        <color theme="10"/>
        <rFont val="Calibri"/>
        <family val="2"/>
        <scheme val="minor"/>
      </rPr>
      <t xml:space="preserve">  
alexander.elsey@realestate.bnpparibas</t>
    </r>
  </si>
  <si>
    <t>Land at Barwick Road Industrial Estate, Dover (DOV022E)</t>
  </si>
  <si>
    <t>office@lee-evans.co.uk</t>
  </si>
  <si>
    <t>Part of the site has full consent (22/01305), See Tab A2 for phasing</t>
  </si>
  <si>
    <t>Buckland Paper Mill, Crabble Hill (DOV023)</t>
  </si>
  <si>
    <t>Alexander.Meeken@homesengland.gov.uk</t>
  </si>
  <si>
    <t>Site has full consent (20/01068), See Tab A2 for phasing</t>
  </si>
  <si>
    <t>SAP11</t>
  </si>
  <si>
    <t>Westmount College, Folkestone Road, Dover (DOV026)</t>
  </si>
  <si>
    <t>jules@noblegreenenergy.co.uk</t>
  </si>
  <si>
    <t>SAP12</t>
  </si>
  <si>
    <t>Car Park rear of Charlton Shopping Centre, Crafford Street, Dover (DOV028)</t>
  </si>
  <si>
    <t>simon@tersons.com</t>
  </si>
  <si>
    <t xml:space="preserve">Response received from landowner - no current plans to develop. Removed from phasing </t>
  </si>
  <si>
    <t>Land at Dundedin Drive (south), Dover (DOV006)</t>
  </si>
  <si>
    <t>DDC -Rebecca</t>
  </si>
  <si>
    <t>Land adjoining 455 Folkestone Road</t>
  </si>
  <si>
    <t>21/01710, 25/01241</t>
  </si>
  <si>
    <t>Site has RM consent (25/01241), See Tab A1 for phasing</t>
  </si>
  <si>
    <t>Albany Place Car Park, Dover (DOV019)</t>
  </si>
  <si>
    <t>DDC - Rebecca</t>
  </si>
  <si>
    <t>Land north of Coombe Valley Rd, Dover (DOV022C)</t>
  </si>
  <si>
    <t>21/00935</t>
  </si>
  <si>
    <t>Kanaksingh Nathabhai Dodia, 
Dodia Real Estate Ltd.
8a, Beaver Lane
Ashford
United Kingdom
TN23 4NP</t>
  </si>
  <si>
    <t>Phased outside of 5 year period.  Application received has now expired. No updated timescales provided.</t>
  </si>
  <si>
    <t>Land at Durham Hill, Dover (DOV030)</t>
  </si>
  <si>
    <t>rebecca.champion@dover.gov.uk</t>
  </si>
  <si>
    <t>Military Road, Dover (TC4S026)</t>
  </si>
  <si>
    <t>23/00076</t>
  </si>
  <si>
    <t>Site Complete, no phasing</t>
  </si>
  <si>
    <t>Land at Roosevelt Road, Dover (TC4S027)</t>
  </si>
  <si>
    <t>Land at Peverell Road, Dover (TC4S028)</t>
  </si>
  <si>
    <t>Land at Colton Crescent, Dover (TC4S030)</t>
  </si>
  <si>
    <t>Land off Cross Road, Deal (DEA008)</t>
  </si>
  <si>
    <t>21/01822; 25/01349</t>
  </si>
  <si>
    <t>E.Dunn@gladman.co.uk</t>
  </si>
  <si>
    <t>Site has outline consent (21/01822), See Tab A3 for phasing</t>
  </si>
  <si>
    <t>SAP15</t>
  </si>
  <si>
    <t>Land at Rays Bottom, Walmer (WAL002)</t>
  </si>
  <si>
    <t>25/01252</t>
  </si>
  <si>
    <t>elouise.mitchell@lee-evans.co.uk</t>
  </si>
  <si>
    <t xml:space="preserve">Outline Application recieved (25/01252) Due to be determined in  2026. Phased partly in  year 5. </t>
  </si>
  <si>
    <t>SAP16</t>
  </si>
  <si>
    <t>Bridleway Riding School, Station Road, Deal (TC4S008)</t>
  </si>
  <si>
    <t>25/00320</t>
  </si>
  <si>
    <t>gurdev@rubixestates.co.uk</t>
  </si>
  <si>
    <t>Outline Application with resolution to grant in February 26. S106 in progress. Phased from year 5.</t>
  </si>
  <si>
    <t>Ethelbert Road garages, Deal (TC4S032)</t>
  </si>
  <si>
    <t>Landowner respnse states pre-app due to be submitted in Summer/Autumn 2026. Phased outside of year 5</t>
  </si>
  <si>
    <t>104 Northwall Road, Deal (TC4SO47)</t>
  </si>
  <si>
    <t>24/01322</t>
  </si>
  <si>
    <t>john@jsamuel.eu</t>
  </si>
  <si>
    <t>Full Application recieved and awaiting decision - expected in Autumn. Deliverability evidence leads to phasing in year 5.</t>
  </si>
  <si>
    <t>Land to the east of Northbourne Road, Great Mongeham (GTM003)</t>
  </si>
  <si>
    <t xml:space="preserve">25/00736 </t>
  </si>
  <si>
    <t>hannah.haddad@savills.com</t>
  </si>
  <si>
    <t>Full Application received resolution to grant in February 26. Awaiting S106. Phased in year 5.</t>
  </si>
  <si>
    <t>SAP17</t>
  </si>
  <si>
    <t>Land south of Stonar Lake and to north and east of Stonar Gardens, Sandwich (SAN004)</t>
  </si>
  <si>
    <t>a.somerville@nexusplanning.co.uk</t>
  </si>
  <si>
    <t>SAP18</t>
  </si>
  <si>
    <t>Sandwich Highway Depot/Chippies Way, Ash Road, Sandwich (SAN006)</t>
  </si>
  <si>
    <t>SAP19</t>
  </si>
  <si>
    <t>Land known as Poplar Meadow, Adjacent to 10 Dover Road, Sandwich (SAN007)</t>
  </si>
  <si>
    <t>letter landowner</t>
  </si>
  <si>
    <t>SAP20</t>
  </si>
  <si>
    <t>Woods' Yard, rear of 17 Woodnesborough Road, Sandwich (SAN008)</t>
  </si>
  <si>
    <t>johnelvidge@mail.com</t>
  </si>
  <si>
    <t xml:space="preserve">Response from agent indicates commencement of pre-app discussions with view to submit Outline by nd of 2026. They have indicated expected completions from year 5 onwards. </t>
  </si>
  <si>
    <t>SAP21</t>
  </si>
  <si>
    <t>Land adjacent to Sandwich Technology School, Deal Road, Sandwich (SAN013)</t>
  </si>
  <si>
    <t>25/00665</t>
  </si>
  <si>
    <t>j.scott@finns.co.uk</t>
  </si>
  <si>
    <t>Outline application for up to 45 homes and a 66 bed care home with resolution to grant (October 25). S106 being drafted. Agent has confirmed expected completions in 2028 -2030. No RM recieved so phasing moved back to year 5 and beyond. HDT C2 Ratio applied to 66 bed care home element: #bedrooms / #adults per household = 66/1.9=35 units</t>
  </si>
  <si>
    <t>SAP22</t>
  </si>
  <si>
    <t>Land at Archers Low Farm, St George's Road, Sandwich (SAN023)</t>
  </si>
  <si>
    <t>25/00472</t>
  </si>
  <si>
    <t>rebecca.foad@dhaplanning.co.uk; danielle.lawrence@dhaplanning.co.uk</t>
  </si>
  <si>
    <t xml:space="preserve">Full Application received and awaiting decision AH offer with housing - full app. Part phased in 5 years in accordance with methodology. </t>
  </si>
  <si>
    <t>SAP23</t>
  </si>
  <si>
    <t>Sydney Nursery, Dover Road, Sandwich (SAN019)</t>
  </si>
  <si>
    <t>Land owners  LAUREL OLIVIA FOREMAN (j.scott@finns.co.uk)</t>
  </si>
  <si>
    <t>SAP24</t>
  </si>
  <si>
    <t>Land to the of South Aylesham (AYL003)</t>
  </si>
  <si>
    <t xml:space="preserve">25/00133 </t>
  </si>
  <si>
    <t>jessica.mcsweeney@carterjonas.co.uk</t>
  </si>
  <si>
    <t xml:space="preserve">Outline Application with resolution to grant (April 26). Awaiting S106. Agent has indicated that they expect first delivery of units in 2028/29. However, the Council has phased in 2029/30 to account for RM. </t>
  </si>
  <si>
    <t>SAP27</t>
  </si>
  <si>
    <t>Land at Dorman Avenue North, Aylesham (AYL001)</t>
  </si>
  <si>
    <t>Landowner confirms no immediate intention to deliver site. Removed from phasing.</t>
  </si>
  <si>
    <t>SAP28</t>
  </si>
  <si>
    <t>Land between Eythorne and Elvington (EYT003/EYT09/EYT012)</t>
  </si>
  <si>
    <t>Eythorne and Elvington</t>
  </si>
  <si>
    <t>Landowner response. Initial scoping underway. No details in relation to expected date of application. Phased outside of 5 years.</t>
  </si>
  <si>
    <t>SAP29</t>
  </si>
  <si>
    <t>Land on the south eastern side of Roman Way, Elvington (EYT008)</t>
  </si>
  <si>
    <t>victoriag@catesbyestates.co.uk</t>
  </si>
  <si>
    <t>SAP30</t>
  </si>
  <si>
    <t>Land at Chapel Hill, Eythorne (TC4S039)</t>
  </si>
  <si>
    <t>SAP32</t>
  </si>
  <si>
    <t>Land at Buttsole Pond, Lower Street, Eastry (EAS002)</t>
  </si>
  <si>
    <t>25/00934</t>
  </si>
  <si>
    <t>grace.clements@humeplanning.co.uk</t>
  </si>
  <si>
    <t>Outline application for up to 99 units awaiting decision. Developer indicated expected first completions in 2028/29, however, phased in year 5 and beyond to allow for RM in accordance with methodology.</t>
  </si>
  <si>
    <t>Eastry Court Farm, Eastry (EAS009)</t>
  </si>
  <si>
    <t>alicesyounglee@deloitte.co.uk</t>
  </si>
  <si>
    <t>Site has full consent (24/00866), See Tab A1 for phasing</t>
  </si>
  <si>
    <t>Land adjacent to Cross Farm, Eastry (EAS009)</t>
  </si>
  <si>
    <t>elizabeth.welch@hobbsparker.co.uk</t>
  </si>
  <si>
    <t>Site has full consent (25/00005), See Tab A1 for phasing</t>
  </si>
  <si>
    <t>SAP34</t>
  </si>
  <si>
    <t>Land at Woodhill Farm, Ringwould Road, Kingsdown (KIN002)</t>
  </si>
  <si>
    <t>Ringwould</t>
  </si>
  <si>
    <t>25/00112</t>
  </si>
  <si>
    <t xml:space="preserve"> s.sweeney@kitewood.co.uk
</t>
  </si>
  <si>
    <t>SAP35</t>
  </si>
  <si>
    <t>Land adjacent to Courtlands, Kingsdown (TC4S074)</t>
  </si>
  <si>
    <t>Kingsdown</t>
  </si>
  <si>
    <t>klaire@landerplanning.co.uk</t>
  </si>
  <si>
    <t xml:space="preserve">Agent has informed intention to submit application in 2026, with expected completion in 2029/30. </t>
  </si>
  <si>
    <t>Land north and east of St Andrew's Gardens and adjacent to Mill House, Sheperdswell (SHE004/ TC4S082)</t>
  </si>
  <si>
    <t>Shepherdswell</t>
  </si>
  <si>
    <t>mg@goddardplanning.co.uk</t>
  </si>
  <si>
    <t>RM 25/00908
OT 22/01207</t>
  </si>
  <si>
    <t>Site has outline consent (22/01207) - See Tab A3 for phasing</t>
  </si>
  <si>
    <t>SAP37</t>
  </si>
  <si>
    <t xml:space="preserve">Land at Botolph Street Farm, Shepherdswell (SHE006) </t>
  </si>
  <si>
    <t>philippa.j.robinson@savills.com</t>
  </si>
  <si>
    <r>
      <t xml:space="preserve">Planning application expected by end of 2026. </t>
    </r>
    <r>
      <rPr>
        <b/>
        <strike/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 xml:space="preserve">Phased outside of 5 years </t>
    </r>
  </si>
  <si>
    <t>Land off Mill Lane, Shepherdswell (SHE008)</t>
  </si>
  <si>
    <t>not savills - try land owner or Uniform Pre-App showing tim.spicer@dhaplanning.co.uk</t>
  </si>
  <si>
    <t>SAP38</t>
  </si>
  <si>
    <t xml:space="preserve">Land adjacent to Reach Road bordering Reach Court Farm, St Margarets (STM003) </t>
  </si>
  <si>
    <t>St Margarets</t>
  </si>
  <si>
    <t>jwmitchell89@outlook.com</t>
  </si>
  <si>
    <t>SAP39</t>
  </si>
  <si>
    <t>Land to the west of Townsend Farm Road, St Margarets (STM007/STM008)</t>
  </si>
  <si>
    <t>karen@rebusplanning.co.uk</t>
  </si>
  <si>
    <t>Land at New Townsend Farm, Station Road, St. Margaret's (STM006)</t>
  </si>
  <si>
    <t>OT: 24/00006; 
RM: 25/00968</t>
  </si>
  <si>
    <t>info@dhlplanning.co.uk; Alice Day, DHL Planning for RM (nick.ross@energyark.com)</t>
  </si>
  <si>
    <t>Outline consent (24/00006) - See Tab A3 for phasing</t>
  </si>
  <si>
    <t>Footpath Field, Staple Road (WIN014)</t>
  </si>
  <si>
    <t>DMaher@dandara.com</t>
  </si>
  <si>
    <t>Full consent (23/00976) - See Tab A2 for phasing</t>
  </si>
  <si>
    <t>SAP42</t>
  </si>
  <si>
    <t>Land adjacent to Staple Road, Wingham (WIN003)</t>
  </si>
  <si>
    <t>26/00227</t>
  </si>
  <si>
    <t>karen@rebusplanning.co.uk (dan.upton@talktalk.net)</t>
  </si>
  <si>
    <t>Full Application received for 19 units, awaiting decision. Phased within year 4.</t>
  </si>
  <si>
    <t>Land adjacent to White Lodge, Preston Hill, Wingham (WIN004)</t>
  </si>
  <si>
    <t>25/01306</t>
  </si>
  <si>
    <t>richard@prestigeair.com</t>
  </si>
  <si>
    <t>Full Application received (reduced to 5 units) awaiting decision. Phased in year 4.</t>
  </si>
  <si>
    <t>SAP43</t>
  </si>
  <si>
    <t>Land at Short Lane, Alkham (ALK003)</t>
  </si>
  <si>
    <t>23/00546</t>
  </si>
  <si>
    <t>Land East of Great Cauldham Farm, Capel-le-Ferne (CAP006)</t>
  </si>
  <si>
    <t>OT: 24/00257;
RM: 26/00218</t>
  </si>
  <si>
    <t>oonagh.kerrigan@dhaplanning.co.uk</t>
  </si>
  <si>
    <t>Outline consent (24/00257) - See Tab A3 for phasing</t>
  </si>
  <si>
    <t>Longships, Cauldham Lane, Capel-le-Ferne (CAP009)</t>
  </si>
  <si>
    <t>20/01569; 25/00248</t>
  </si>
  <si>
    <t>dca@codrea.uk</t>
  </si>
  <si>
    <t>Full consent (25/00248) - See Tab A1 for phasing</t>
  </si>
  <si>
    <t>Land at Cauldham Lane, Capel-le-Ferne (CAP013</t>
  </si>
  <si>
    <t>23/00401; 24/00797</t>
  </si>
  <si>
    <t>tony@ailehomes.co.uk</t>
  </si>
  <si>
    <t>RM consent (24/00797) - See Tab A2 for phasing</t>
  </si>
  <si>
    <t>Land known as the former Archway Filling Station, New Dover Road, Capel-le-Ferne (CAP011)</t>
  </si>
  <si>
    <t>capel@onetel.com</t>
  </si>
  <si>
    <t>SAP46</t>
  </si>
  <si>
    <t>Land adjacent Langdon Court Bungalow, The Street, East Langdon (LAN003)</t>
  </si>
  <si>
    <t>East Langdon</t>
  </si>
  <si>
    <t>23/00370</t>
  </si>
  <si>
    <t>Application was received and subsequently withdrawn in July 2026. Removed fom 5 year supply.</t>
  </si>
  <si>
    <t>SAP47</t>
  </si>
  <si>
    <t>Land adjacent to Lydden Court Farm, Church Lane, Lydden  (LYD003)</t>
  </si>
  <si>
    <t>23/01061</t>
  </si>
  <si>
    <t>chris@quinn-estates.com</t>
  </si>
  <si>
    <t>Outline with resolution to grant (Jan 25). S106 progressing. Phased in year 5 to allow for RM. NMA expected in 2026.</t>
  </si>
  <si>
    <t>SAP48</t>
  </si>
  <si>
    <t>Apple Tree Farm and west of Apple Tree Farm, Preston (PRE016/ PRE017)</t>
  </si>
  <si>
    <t>OT 24/01331</t>
  </si>
  <si>
    <r>
      <rPr>
        <strike/>
        <sz val="11"/>
        <color theme="10"/>
        <rFont val="Calibri"/>
        <family val="2"/>
      </rPr>
      <t>enquiries@redhousedes.co.uk</t>
    </r>
    <r>
      <rPr>
        <strike/>
        <u/>
        <sz val="11"/>
        <color theme="10"/>
        <rFont val="Calibri"/>
        <family val="2"/>
      </rPr>
      <t xml:space="preserve">
</t>
    </r>
    <r>
      <rPr>
        <u/>
        <sz val="11"/>
        <color theme="10"/>
        <rFont val="Calibri"/>
        <family val="2"/>
      </rPr>
      <t>chris@quinn-estates.com</t>
    </r>
  </si>
  <si>
    <t xml:space="preserve">Outline with resolution to grant (Dec 25) S106 progressing. Part phased in year 5 to allow for RM. </t>
  </si>
  <si>
    <t>(part of PRE016) - Site north of Discovery Drive, Preston
(DDC Housing site)</t>
  </si>
  <si>
    <t>PE/24/00138</t>
  </si>
  <si>
    <t>Pre-application advice sought. Landowner intends to progress to application in 2026.</t>
  </si>
  <si>
    <t xml:space="preserve">PRE003 - Apple Tree Farm, Stourmouth Road </t>
  </si>
  <si>
    <t>enquiries@redhousedes.co.uk</t>
  </si>
  <si>
    <t>SAP49</t>
  </si>
  <si>
    <t>Land to the east of Jubilee Road, Worth (WOR006)</t>
  </si>
  <si>
    <t>25/01196</t>
  </si>
  <si>
    <t>Full Application received - Awaiting determination - phased in year 4</t>
  </si>
  <si>
    <t>Land to the East of former Bisley Nursery, The Street, Worth (WOR009)</t>
  </si>
  <si>
    <t>Worh</t>
  </si>
  <si>
    <t>carl.thomason@sunningdalehouse.co.uk</t>
  </si>
  <si>
    <t>SAP50</t>
  </si>
  <si>
    <t>Land Adjacent to Short Street, Chillenden (GOO006)</t>
  </si>
  <si>
    <t>Chillenden</t>
  </si>
  <si>
    <t>harry.kenton@btfpartnership.co.uk</t>
  </si>
  <si>
    <t xml:space="preserve">Developer response received indicates submssion of planning application in  2026, with no barriers to delivery and expected completion in 2028/29. </t>
  </si>
  <si>
    <t>SAP51</t>
  </si>
  <si>
    <t>Land Opposite the Conifers, Coldred (SHE013)</t>
  </si>
  <si>
    <t>Coldred</t>
  </si>
  <si>
    <t>OT 21/00882</t>
  </si>
  <si>
    <t>David Oliver, claimseng@talk21.com</t>
  </si>
  <si>
    <t>Phased outside of 5 year period, as although has resolution to grant from 2021, no progress has been made towards S106 agreement</t>
  </si>
  <si>
    <t>info@romahomes.co.uk</t>
  </si>
  <si>
    <t>SAP53</t>
  </si>
  <si>
    <t>Land at Ringwould - Alpines, Dover Road (RINOO2/RIN006)</t>
  </si>
  <si>
    <t>24/00165</t>
  </si>
  <si>
    <t>Quinn Estates</t>
  </si>
  <si>
    <t>Outline Application recieved with resolution to grant in July 2025. S106 in progress. Phased in year 5 to allow for RM.</t>
  </si>
  <si>
    <t>SAP54</t>
  </si>
  <si>
    <t>Land at Durlock Road, Staple (STA004)</t>
  </si>
  <si>
    <t>26/00495</t>
  </si>
  <si>
    <t>David Parfitt - sent by post</t>
  </si>
  <si>
    <t xml:space="preserve">Full Planning Application received 26/00495 - in May 2026 for 5 dwellings. Awaiting Decision. </t>
  </si>
  <si>
    <t xml:space="preserve">Land south of Sandwich Road, Woodnesborough (WOO006) </t>
  </si>
  <si>
    <t>Derek Friend - sent by post</t>
  </si>
  <si>
    <t>Beacon Lane Nursery, Beacon Lane, Woodnesborough</t>
  </si>
  <si>
    <t>52 New Street, Ash, Agri/Cowans Land, Land south of Sandwich Road, Ash (ASH014)</t>
  </si>
  <si>
    <t>OT: 22/01497</t>
  </si>
  <si>
    <r>
      <t xml:space="preserve">DHA: info@dhaplanning.co.uk
</t>
    </r>
    <r>
      <rPr>
        <strike/>
        <u/>
        <sz val="11"/>
        <color theme="10"/>
        <rFont val="Calibri"/>
        <family val="2"/>
        <scheme val="minor"/>
      </rPr>
      <t>j.house@finns.co.uk</t>
    </r>
  </si>
  <si>
    <t>Part of the site (50 units) has outline consent (see A3). Remaining area phased outside of 5 years as no contact from landowner on progress - previous application was disposed of undetermined</t>
  </si>
  <si>
    <t xml:space="preserve">ANP7b </t>
  </si>
  <si>
    <t>Old Council Yard, Land to the west of Chequer Lane, Ash (ASH015)</t>
  </si>
  <si>
    <t>PE/20/00196</t>
  </si>
  <si>
    <t>rachel.collins@dover.gov.uk rebecca.champion@dover.gov.uk</t>
  </si>
  <si>
    <t>ANP7c</t>
  </si>
  <si>
    <t>Land South of Mill Field</t>
  </si>
  <si>
    <t>21/01237</t>
  </si>
  <si>
    <t>ANP7d</t>
  </si>
  <si>
    <t>Land North of Molland Lane (ASH004)</t>
  </si>
  <si>
    <t>sam.metson@bidwells.co.uk
mjg10@emma.cam.ac.uk
Neil.waterson@bidwells.co.uk</t>
  </si>
  <si>
    <t>Developer response received indicates Outline planning application to be submitted in Summer 2026, and provided indicative site phasing suggesting completions from 2029/30. However, council has phased in accordance with methodology and phased outside of 5 years</t>
  </si>
  <si>
    <t>ANP7e</t>
  </si>
  <si>
    <t>Land south of Guilton (ASH011)</t>
  </si>
  <si>
    <t xml:space="preserve">j.scott@finns.co.uk </t>
  </si>
  <si>
    <t>WDP01</t>
  </si>
  <si>
    <t>Land at Bisley Nursery</t>
  </si>
  <si>
    <t>16/01161</t>
  </si>
  <si>
    <t>Application number/s</t>
  </si>
  <si>
    <t>Phase</t>
  </si>
  <si>
    <t xml:space="preserve">Developer </t>
  </si>
  <si>
    <t xml:space="preserve">Application Type / Status </t>
  </si>
  <si>
    <t>10/01010</t>
  </si>
  <si>
    <r>
      <rPr>
        <b/>
        <sz val="11"/>
        <color theme="1"/>
        <rFont val="Calibri"/>
        <family val="2"/>
        <scheme val="minor"/>
      </rPr>
      <t xml:space="preserve">Phase 1 - </t>
    </r>
    <r>
      <rPr>
        <sz val="11"/>
        <color theme="1"/>
        <rFont val="Calibri"/>
        <family val="2"/>
        <scheme val="minor"/>
      </rPr>
      <t xml:space="preserve">Outline Consent remaining units without RM approved. Outline granted for 1,250 units. 327 remain without RM approval. </t>
    </r>
  </si>
  <si>
    <t xml:space="preserve">Halsbury Homes </t>
  </si>
  <si>
    <t>Outline /Granted</t>
  </si>
  <si>
    <t>327 without full consent but RMs received for remainder - see below 4 rows.</t>
  </si>
  <si>
    <t xml:space="preserve">Reserved Matters applications received and awaiting determintion for remainder of outline consent. Phased based on historic delivery records. </t>
  </si>
  <si>
    <t>25/00486</t>
  </si>
  <si>
    <t>Phase 1, Whitfield Urban Expansion Archers Court Road Whitfield</t>
  </si>
  <si>
    <t>Persimmon</t>
  </si>
  <si>
    <t>Reserved Matters/Awaiting Decision</t>
  </si>
  <si>
    <t>Not permitted</t>
  </si>
  <si>
    <t>25/00487</t>
  </si>
  <si>
    <t>Sub Phase 1G And Part 1E And 1F Phase 1 Whitfield Urban Expansion Archers Court Road Whitfield</t>
  </si>
  <si>
    <t>25/00488</t>
  </si>
  <si>
    <t xml:space="preserve">Phase 1 Land South East Of Archers Court Road </t>
  </si>
  <si>
    <t>25/00172</t>
  </si>
  <si>
    <t>Reserved matters application for the approval of appearance, layout, landscaping and scale for part Phase 1E, and Phase 1F and 1G, 328 plots pursuant to outline permission DOV10/01010</t>
  </si>
  <si>
    <t xml:space="preserve">
18/01238
22/01608
22/00029
22/00219
20/00640
20/00718 &amp; S73 22/01166</t>
  </si>
  <si>
    <r>
      <rPr>
        <b/>
        <sz val="11"/>
        <color theme="1"/>
        <rFont val="Calibri"/>
        <family val="2"/>
        <scheme val="minor"/>
      </rPr>
      <t>Phase 1 -</t>
    </r>
    <r>
      <rPr>
        <sz val="11"/>
        <color theme="1"/>
        <rFont val="Calibri"/>
        <family val="2"/>
        <scheme val="minor"/>
      </rPr>
      <t xml:space="preserve"> with RM Consent approved Extant units (note 471 completions as of 31st March 2026 on Phase 1 RMs)</t>
    </r>
  </si>
  <si>
    <t>Reserved Matters / Granted - Various Dates</t>
  </si>
  <si>
    <t xml:space="preserve">Sites under construction. Phased based on multiple developer information and historic build out rates </t>
  </si>
  <si>
    <t xml:space="preserve">23/00830 </t>
  </si>
  <si>
    <r>
      <rPr>
        <b/>
        <sz val="11"/>
        <color theme="1"/>
        <rFont val="Calibri"/>
        <family val="2"/>
        <scheme val="minor"/>
      </rPr>
      <t xml:space="preserve">Phase 2, </t>
    </r>
    <r>
      <rPr>
        <sz val="11"/>
        <color theme="1"/>
        <rFont val="Calibri"/>
        <family val="2"/>
        <scheme val="minor"/>
      </rPr>
      <t>Land On The North West Side Of Archers Court Road</t>
    </r>
  </si>
  <si>
    <t xml:space="preserve"> Pentland</t>
  </si>
  <si>
    <t>Outline / Resolution to Grant</t>
  </si>
  <si>
    <t xml:space="preserve">Awaiting S106 </t>
  </si>
  <si>
    <t>Resolution to grant - phased outside of 5 years.</t>
  </si>
  <si>
    <t>23/01458</t>
  </si>
  <si>
    <r>
      <rPr>
        <b/>
        <sz val="11"/>
        <color theme="1"/>
        <rFont val="Calibri"/>
        <family val="2"/>
        <scheme val="minor"/>
      </rPr>
      <t>Phase 2</t>
    </r>
    <r>
      <rPr>
        <sz val="11"/>
        <color theme="1"/>
        <rFont val="Calibri"/>
        <family val="2"/>
        <scheme val="minor"/>
      </rPr>
      <t>, Land South Of Church Whitfield Road</t>
    </r>
  </si>
  <si>
    <t>Danescroft</t>
  </si>
  <si>
    <t>Hybrid / Resolution to Grant</t>
  </si>
  <si>
    <t>21/00075</t>
  </si>
  <si>
    <t>74 and Land R/o Archers Court Road</t>
  </si>
  <si>
    <t>KLN Development Ltd</t>
  </si>
  <si>
    <t>Outline Application / Granted July 2025</t>
  </si>
  <si>
    <t>RMs to be submitted within 3 years of outline (granted July 25) Phased based on methodology.</t>
  </si>
  <si>
    <t>N/A</t>
  </si>
  <si>
    <t xml:space="preserve">Masterplanning has commenced (Lead Developer- Persimmon) </t>
  </si>
  <si>
    <t xml:space="preserve">Not Started </t>
  </si>
  <si>
    <t>Persimmon Homes (lead housebuilder) have commenced masterplanning required by Policy SAP1. Phasing unknown at this time but will be outside of 5 year period.</t>
  </si>
  <si>
    <t>Five year Total</t>
  </si>
  <si>
    <t>Phased outside of 5 years</t>
  </si>
  <si>
    <t>Phasing in line with Methodology figure 3. Full plans/ Reserved matters/ Prior Notifications: Under construction: Evidence - Site visit.</t>
  </si>
  <si>
    <t>Application recieved. Phased in Year 5.</t>
  </si>
  <si>
    <t>24/00615</t>
  </si>
  <si>
    <t>Beech Court, 86 Rectory Road</t>
  </si>
  <si>
    <t>23/01242</t>
  </si>
  <si>
    <t>Glen Farm, Mongeham Road</t>
  </si>
  <si>
    <t>Land North Of Gobery Hill</t>
  </si>
  <si>
    <t>Remaining SAP1 Allocation (Phase 3 onwards)</t>
  </si>
  <si>
    <t xml:space="preserve">See Tab A5 for all Whitfield Urban Expansion Data </t>
  </si>
  <si>
    <t>Full Application with resolution to grant (25/00112) S106 being prepared. Expected phasing from year 4.</t>
  </si>
  <si>
    <t>Outline consent granted for part of site (See A3).  Full Application for remainder awaiting decision. Phased in year 4.</t>
  </si>
  <si>
    <t xml:space="preserve">Site is under construction for 8 bungalows  </t>
  </si>
  <si>
    <t>Under construction. Care home ratio applied: #bedrooms / #adults per household = 58/1.9=30.5</t>
  </si>
  <si>
    <t>Under construction.  Care home ratio applied: #bedrooms / #adults per household = 80/1.9=42.1</t>
  </si>
  <si>
    <t>Landowner response indicates completions in 2027/28.  All pre-commencement conditions are discharged.</t>
  </si>
  <si>
    <t>A1. Phasing of Non-Major Sites (under 10 units) with consent 2026-2031</t>
  </si>
  <si>
    <t>A3. Phasing of Major sites without detailed consent 2026-2031</t>
  </si>
  <si>
    <t>Extant Units 2025/26</t>
  </si>
  <si>
    <t>Site status end of 2025/26</t>
  </si>
  <si>
    <t>Phasing
2026-2027</t>
  </si>
  <si>
    <t>Phasing
2027-2028</t>
  </si>
  <si>
    <t>Phasing
2028-2029</t>
  </si>
  <si>
    <t>Phasing 
2029-2030</t>
  </si>
  <si>
    <t>Phasing 
2030-2031</t>
  </si>
  <si>
    <t>Site status end of  2025-26</t>
  </si>
  <si>
    <t>Extant Units
2025/26</t>
  </si>
  <si>
    <t>Phasing
2029-2030</t>
  </si>
  <si>
    <t>A2. Phasing of Major sites with detailed consent 2026-2031</t>
  </si>
  <si>
    <t>A4. Phasing of Development Plan Allocations - without Consent in 2026-2031</t>
  </si>
  <si>
    <t>A5. Whitfield Urban Expansion phasing 2026-2031</t>
  </si>
  <si>
    <t>Phasing
 2029-2030</t>
  </si>
  <si>
    <t>Phasing
 2030-2031</t>
  </si>
  <si>
    <t>Phasing
2031-2032</t>
  </si>
  <si>
    <t>Phasing
2032-2033</t>
  </si>
  <si>
    <t>Phasing
2033-2034</t>
  </si>
  <si>
    <t>Phasing
2034-2035</t>
  </si>
  <si>
    <t>Phasing
2035-2036</t>
  </si>
  <si>
    <t>Phasing
2031-32</t>
  </si>
  <si>
    <t>Allocation site reference</t>
  </si>
  <si>
    <t>Site status end of 2025-26</t>
  </si>
  <si>
    <t>Extant Units
2025 - 26</t>
  </si>
  <si>
    <t xml:space="preserve">Total Site Allocation units </t>
  </si>
  <si>
    <t>Phasing
6-10 years</t>
  </si>
  <si>
    <t>Phasing Beyond 10 years</t>
  </si>
  <si>
    <t>Phasing 
2027-2028</t>
  </si>
  <si>
    <t>Five year
Total</t>
  </si>
  <si>
    <t>10 Year Total</t>
  </si>
  <si>
    <t xml:space="preserve">Phasing Summary 2026 </t>
  </si>
  <si>
    <t>Phasing Summary 2026</t>
  </si>
  <si>
    <t>18/00079
20/01068</t>
  </si>
  <si>
    <t>Permission granted (25/00105), See Tab A1 for phasing</t>
  </si>
  <si>
    <t>Permission granted (21/01615), See Tab A2 for phasing</t>
  </si>
  <si>
    <t>The Old Malt House, Easole Street (Prima Windows), Nonington (NON006)</t>
  </si>
  <si>
    <t>Permission granted (23/00521) See Tab A1 for phasing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</si>
</sst>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2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000000"/>
      <name val="Calibri"/>
      <family val="2"/>
      <scheme val="minor"/>
    </font>
    <font>
      <strike/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0"/>
      <name val="Calibri"/>
      <family val="2"/>
      <scheme val="minor"/>
    </font>
    <font>
      <strike/>
      <u/>
      <sz val="11"/>
      <color theme="10"/>
      <name val="Calibri"/>
      <family val="2"/>
    </font>
    <font>
      <strike/>
      <sz val="11"/>
      <color theme="10"/>
      <name val="Calibri"/>
      <family val="2"/>
    </font>
    <font>
      <u/>
      <sz val="11"/>
      <color theme="10"/>
      <name val="Calibri"/>
      <family val="2"/>
    </font>
    <font>
      <b/>
      <strike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theme="1"/>
      <name val="Calibri (body)"/>
    </font>
    <font>
      <b/>
      <sz val="12"/>
      <name val="Calibri (Body)"/>
    </font>
    <font>
      <b/>
      <sz val="11"/>
      <color theme="1"/>
      <name val="Calibri (Body)"/>
    </font>
    <font>
      <sz val="11"/>
      <color theme="1"/>
      <name val="Calibri (Body)"/>
    </font>
    <font>
      <sz val="11"/>
      <name val="Calibri (Body)"/>
    </font>
    <font>
      <b/>
      <sz val="11"/>
      <name val="Calibri (Body)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4">
    <xf numFmtId="0" fontId="0" fillId="0" borderId="0" xfId="0"/>
    <xf numFmtId="14" fontId="2" fillId="2" borderId="1" xfId="0" applyNumberFormat="1" applyFont="1" applyFill="1" applyBorder="1" applyAlignment="1">
      <alignment horizontal="left" vertical="center" wrapText="1"/>
    </xf>
    <xf numFmtId="0" fontId="1" fillId="0" borderId="0" xfId="0" applyFont="1"/>
    <xf numFmtId="14" fontId="2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64" fontId="3" fillId="4" borderId="2" xfId="0" applyNumberFormat="1" applyFont="1" applyFill="1" applyBorder="1" applyAlignment="1">
      <alignment horizontal="center" vertical="center"/>
    </xf>
    <xf numFmtId="0" fontId="9" fillId="0" borderId="15" xfId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3" fontId="1" fillId="0" borderId="1" xfId="0" applyNumberFormat="1" applyFont="1" applyBorder="1" applyAlignment="1">
      <alignment horizontal="center" vertical="center"/>
    </xf>
    <xf numFmtId="14" fontId="2" fillId="0" borderId="10" xfId="0" applyNumberFormat="1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3" fontId="0" fillId="0" borderId="0" xfId="0" applyNumberFormat="1"/>
    <xf numFmtId="164" fontId="1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4" fillId="0" borderId="15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0" xfId="1"/>
    <xf numFmtId="0" fontId="4" fillId="0" borderId="1" xfId="1" applyBorder="1" applyAlignment="1">
      <alignment horizontal="center" vertical="center" wrapText="1"/>
    </xf>
    <xf numFmtId="0" fontId="4" fillId="0" borderId="15" xfId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17" xfId="0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4" fontId="0" fillId="0" borderId="10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vertical="center"/>
    </xf>
    <xf numFmtId="14" fontId="4" fillId="0" borderId="1" xfId="1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4" fillId="0" borderId="1" xfId="1" applyNumberFormat="1" applyBorder="1" applyAlignment="1">
      <alignment horizontal="left" vertical="center"/>
    </xf>
    <xf numFmtId="14" fontId="4" fillId="0" borderId="1" xfId="1" applyNumberFormat="1" applyFill="1" applyBorder="1" applyAlignment="1">
      <alignment horizontal="left" vertical="center" wrapText="1"/>
    </xf>
    <xf numFmtId="0" fontId="4" fillId="0" borderId="17" xfId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164" fontId="2" fillId="6" borderId="3" xfId="0" applyNumberFormat="1" applyFont="1" applyFill="1" applyBorder="1" applyAlignment="1">
      <alignment horizontal="center" vertical="center" wrapText="1"/>
    </xf>
    <xf numFmtId="0" fontId="4" fillId="0" borderId="18" xfId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/>
    </xf>
    <xf numFmtId="164" fontId="2" fillId="3" borderId="7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0" fillId="0" borderId="23" xfId="0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left" vertical="center" wrapText="1"/>
    </xf>
    <xf numFmtId="14" fontId="2" fillId="2" borderId="7" xfId="0" applyNumberFormat="1" applyFont="1" applyFill="1" applyBorder="1" applyAlignment="1">
      <alignment horizontal="left" vertical="center" wrapText="1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4" fillId="0" borderId="15" xfId="1" applyFont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15" fillId="0" borderId="15" xfId="1" applyFont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4" fillId="2" borderId="15" xfId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/>
    <xf numFmtId="164" fontId="3" fillId="6" borderId="2" xfId="0" applyNumberFormat="1" applyFont="1" applyFill="1" applyBorder="1" applyAlignment="1">
      <alignment horizontal="center" vertical="center"/>
    </xf>
    <xf numFmtId="164" fontId="3" fillId="6" borderId="14" xfId="0" applyNumberFormat="1" applyFont="1" applyFill="1" applyBorder="1" applyAlignment="1">
      <alignment horizontal="center" vertical="center"/>
    </xf>
    <xf numFmtId="164" fontId="2" fillId="8" borderId="1" xfId="0" applyNumberFormat="1" applyFont="1" applyFill="1" applyBorder="1" applyAlignment="1">
      <alignment horizontal="center" vertical="center"/>
    </xf>
    <xf numFmtId="164" fontId="3" fillId="8" borderId="1" xfId="0" applyNumberFormat="1" applyFont="1" applyFill="1" applyBorder="1" applyAlignment="1">
      <alignment horizontal="center" vertical="center"/>
    </xf>
    <xf numFmtId="0" fontId="0" fillId="8" borderId="0" xfId="0" applyFill="1"/>
    <xf numFmtId="164" fontId="2" fillId="8" borderId="2" xfId="0" applyNumberFormat="1" applyFont="1" applyFill="1" applyBorder="1" applyAlignment="1">
      <alignment horizontal="center" vertical="center"/>
    </xf>
    <xf numFmtId="164" fontId="3" fillId="8" borderId="2" xfId="0" applyNumberFormat="1" applyFont="1" applyFill="1" applyBorder="1" applyAlignment="1">
      <alignment horizontal="center" vertical="center"/>
    </xf>
    <xf numFmtId="164" fontId="3" fillId="8" borderId="7" xfId="0" applyNumberFormat="1" applyFont="1" applyFill="1" applyBorder="1" applyAlignment="1">
      <alignment horizontal="center" vertical="center"/>
    </xf>
    <xf numFmtId="164" fontId="3" fillId="6" borderId="1" xfId="0" applyNumberFormat="1" applyFont="1" applyFill="1" applyBorder="1" applyAlignment="1">
      <alignment horizontal="center" vertical="center"/>
    </xf>
    <xf numFmtId="0" fontId="0" fillId="6" borderId="0" xfId="0" applyFill="1" applyAlignment="1">
      <alignment vertical="center" wrapText="1"/>
    </xf>
    <xf numFmtId="164" fontId="1" fillId="0" borderId="3" xfId="0" applyNumberFormat="1" applyFont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0" fillId="3" borderId="13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164" fontId="2" fillId="3" borderId="18" xfId="0" applyNumberFormat="1" applyFont="1" applyFill="1" applyBorder="1" applyAlignment="1">
      <alignment horizontal="center" vertical="center"/>
    </xf>
    <xf numFmtId="164" fontId="2" fillId="3" borderId="10" xfId="0" applyNumberFormat="1" applyFont="1" applyFill="1" applyBorder="1" applyAlignment="1">
      <alignment horizontal="center" vertical="center"/>
    </xf>
    <xf numFmtId="164" fontId="2" fillId="3" borderId="16" xfId="0" applyNumberFormat="1" applyFont="1" applyFill="1" applyBorder="1" applyAlignment="1">
      <alignment horizontal="center" vertical="center"/>
    </xf>
    <xf numFmtId="0" fontId="1" fillId="9" borderId="0" xfId="0" applyFont="1" applyFill="1" applyAlignment="1">
      <alignment vertical="center"/>
    </xf>
    <xf numFmtId="0" fontId="0" fillId="9" borderId="0" xfId="0" applyFill="1" applyAlignment="1">
      <alignment vertical="center"/>
    </xf>
    <xf numFmtId="0" fontId="0" fillId="7" borderId="0" xfId="0" applyFill="1" applyAlignment="1">
      <alignment vertical="center"/>
    </xf>
    <xf numFmtId="0" fontId="0" fillId="6" borderId="0" xfId="0" applyFill="1" applyAlignment="1">
      <alignment vertical="center"/>
    </xf>
    <xf numFmtId="164" fontId="3" fillId="6" borderId="10" xfId="0" applyNumberFormat="1" applyFont="1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 wrapText="1"/>
    </xf>
    <xf numFmtId="1" fontId="12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wrapText="1"/>
    </xf>
    <xf numFmtId="3" fontId="0" fillId="0" borderId="0" xfId="0" applyNumberFormat="1" applyAlignment="1">
      <alignment wrapText="1"/>
    </xf>
    <xf numFmtId="3" fontId="1" fillId="0" borderId="0" xfId="0" applyNumberFormat="1" applyFont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/>
    </xf>
    <xf numFmtId="0" fontId="19" fillId="8" borderId="16" xfId="0" applyFont="1" applyFill="1" applyBorder="1" applyAlignment="1">
      <alignment horizontal="center" vertical="center"/>
    </xf>
    <xf numFmtId="164" fontId="20" fillId="8" borderId="1" xfId="0" applyNumberFormat="1" applyFont="1" applyFill="1" applyBorder="1" applyAlignment="1">
      <alignment horizontal="center" vertical="center"/>
    </xf>
    <xf numFmtId="0" fontId="21" fillId="8" borderId="10" xfId="0" applyFont="1" applyFill="1" applyBorder="1" applyAlignment="1">
      <alignment vertical="center"/>
    </xf>
    <xf numFmtId="0" fontId="21" fillId="8" borderId="10" xfId="0" applyFont="1" applyFill="1" applyBorder="1" applyAlignment="1">
      <alignment vertical="center" wrapText="1"/>
    </xf>
    <xf numFmtId="164" fontId="13" fillId="0" borderId="0" xfId="0" applyNumberFormat="1" applyFont="1"/>
    <xf numFmtId="0" fontId="23" fillId="10" borderId="1" xfId="0" applyFont="1" applyFill="1" applyBorder="1" applyAlignment="1">
      <alignment horizontal="center" vertical="center" wrapText="1"/>
    </xf>
    <xf numFmtId="14" fontId="23" fillId="10" borderId="1" xfId="0" applyNumberFormat="1" applyFont="1" applyFill="1" applyBorder="1" applyAlignment="1">
      <alignment horizontal="center" vertical="center" wrapText="1"/>
    </xf>
    <xf numFmtId="0" fontId="23" fillId="10" borderId="1" xfId="0" applyFont="1" applyFill="1" applyBorder="1" applyAlignment="1">
      <alignment horizontal="center" vertical="center" wrapText="1" shrinkToFit="1"/>
    </xf>
    <xf numFmtId="164" fontId="23" fillId="10" borderId="1" xfId="0" applyNumberFormat="1" applyFont="1" applyFill="1" applyBorder="1" applyAlignment="1">
      <alignment horizontal="center" vertical="center" wrapText="1"/>
    </xf>
    <xf numFmtId="1" fontId="23" fillId="10" borderId="1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/>
    </xf>
    <xf numFmtId="0" fontId="25" fillId="2" borderId="0" xfId="0" applyFont="1" applyFill="1" applyAlignment="1">
      <alignment vertical="center"/>
    </xf>
    <xf numFmtId="0" fontId="25" fillId="0" borderId="0" xfId="0" applyFont="1" applyAlignment="1">
      <alignment horizontal="center" vertical="center"/>
    </xf>
    <xf numFmtId="1" fontId="25" fillId="0" borderId="0" xfId="0" applyNumberFormat="1" applyFont="1" applyAlignment="1">
      <alignment vertical="center"/>
    </xf>
    <xf numFmtId="1" fontId="25" fillId="0" borderId="0" xfId="0" applyNumberFormat="1" applyFont="1" applyAlignment="1">
      <alignment vertical="center" wrapText="1"/>
    </xf>
    <xf numFmtId="1" fontId="25" fillId="6" borderId="0" xfId="0" applyNumberFormat="1" applyFont="1" applyFill="1" applyAlignment="1">
      <alignment vertical="center"/>
    </xf>
    <xf numFmtId="1" fontId="25" fillId="6" borderId="0" xfId="0" applyNumberFormat="1" applyFont="1" applyFill="1" applyAlignment="1">
      <alignment vertical="center" wrapText="1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14" fontId="25" fillId="0" borderId="0" xfId="0" applyNumberFormat="1" applyFont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164" fontId="26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5" fillId="0" borderId="0" xfId="0" applyFont="1"/>
    <xf numFmtId="0" fontId="24" fillId="0" borderId="0" xfId="0" applyFont="1" applyAlignment="1">
      <alignment horizontal="left" vertical="center" wrapText="1"/>
    </xf>
    <xf numFmtId="0" fontId="24" fillId="0" borderId="0" xfId="0" applyFont="1"/>
    <xf numFmtId="164" fontId="24" fillId="2" borderId="0" xfId="0" applyNumberFormat="1" applyFont="1" applyFill="1"/>
    <xf numFmtId="0" fontId="24" fillId="0" borderId="0" xfId="0" applyFont="1" applyAlignment="1">
      <alignment wrapText="1"/>
    </xf>
    <xf numFmtId="0" fontId="24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2" fillId="12" borderId="1" xfId="0" applyFont="1" applyFill="1" applyBorder="1" applyAlignment="1">
      <alignment horizontal="center" vertical="center" wrapText="1"/>
    </xf>
    <xf numFmtId="164" fontId="3" fillId="12" borderId="2" xfId="0" applyNumberFormat="1" applyFont="1" applyFill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 wrapText="1"/>
    </xf>
    <xf numFmtId="14" fontId="12" fillId="10" borderId="1" xfId="0" applyNumberFormat="1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 wrapText="1" shrinkToFit="1"/>
    </xf>
    <xf numFmtId="164" fontId="12" fillId="10" borderId="1" xfId="0" applyNumberFormat="1" applyFont="1" applyFill="1" applyBorder="1" applyAlignment="1">
      <alignment horizontal="center" vertical="center" wrapText="1"/>
    </xf>
    <xf numFmtId="1" fontId="12" fillId="10" borderId="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2" fillId="0" borderId="24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2" fillId="6" borderId="1" xfId="0" applyNumberFormat="1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164" fontId="2" fillId="6" borderId="7" xfId="0" applyNumberFormat="1" applyFont="1" applyFill="1" applyBorder="1" applyAlignment="1">
      <alignment horizontal="center" vertical="center"/>
    </xf>
    <xf numFmtId="164" fontId="2" fillId="6" borderId="10" xfId="0" applyNumberFormat="1" applyFont="1" applyFill="1" applyBorder="1" applyAlignment="1">
      <alignment horizontal="center" vertical="center"/>
    </xf>
    <xf numFmtId="164" fontId="2" fillId="6" borderId="16" xfId="0" applyNumberFormat="1" applyFont="1" applyFill="1" applyBorder="1" applyAlignment="1">
      <alignment horizontal="center" vertical="center"/>
    </xf>
    <xf numFmtId="0" fontId="12" fillId="10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164" fontId="2" fillId="6" borderId="3" xfId="0" applyNumberFormat="1" applyFont="1" applyFill="1" applyBorder="1" applyAlignment="1">
      <alignment horizontal="center" vertical="center"/>
    </xf>
    <xf numFmtId="164" fontId="2" fillId="6" borderId="18" xfId="0" applyNumberFormat="1" applyFont="1" applyFill="1" applyBorder="1" applyAlignment="1">
      <alignment horizontal="center" vertical="center"/>
    </xf>
    <xf numFmtId="164" fontId="2" fillId="6" borderId="24" xfId="0" applyNumberFormat="1" applyFont="1" applyFill="1" applyBorder="1" applyAlignment="1">
      <alignment horizontal="center" vertical="center"/>
    </xf>
    <xf numFmtId="164" fontId="2" fillId="6" borderId="2" xfId="0" applyNumberFormat="1" applyFont="1" applyFill="1" applyBorder="1" applyAlignment="1">
      <alignment horizontal="center" vertical="center"/>
    </xf>
    <xf numFmtId="164" fontId="3" fillId="6" borderId="12" xfId="0" applyNumberFormat="1" applyFont="1" applyFill="1" applyBorder="1" applyAlignment="1">
      <alignment horizontal="center" vertical="center"/>
    </xf>
    <xf numFmtId="164" fontId="3" fillId="6" borderId="29" xfId="0" applyNumberFormat="1" applyFont="1" applyFill="1" applyBorder="1" applyAlignment="1">
      <alignment horizontal="center" vertical="center"/>
    </xf>
    <xf numFmtId="1" fontId="2" fillId="6" borderId="3" xfId="0" applyNumberFormat="1" applyFont="1" applyFill="1" applyBorder="1" applyAlignment="1">
      <alignment horizontal="center" vertical="center"/>
    </xf>
    <xf numFmtId="1" fontId="3" fillId="11" borderId="2" xfId="0" applyNumberFormat="1" applyFont="1" applyFill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 wrapText="1"/>
    </xf>
    <xf numFmtId="1" fontId="0" fillId="6" borderId="1" xfId="0" applyNumberFormat="1" applyFill="1" applyBorder="1" applyAlignment="1">
      <alignment horizontal="center" vertical="center"/>
    </xf>
    <xf numFmtId="1" fontId="1" fillId="11" borderId="1" xfId="0" applyNumberFormat="1" applyFont="1" applyFill="1" applyBorder="1" applyAlignment="1">
      <alignment horizontal="center" vertical="center"/>
    </xf>
    <xf numFmtId="1" fontId="0" fillId="0" borderId="0" xfId="0" applyNumberFormat="1" applyAlignment="1">
      <alignment vertical="center"/>
    </xf>
    <xf numFmtId="1" fontId="0" fillId="0" borderId="0" xfId="0" applyNumberForma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1" fontId="1" fillId="11" borderId="6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1" fontId="23" fillId="12" borderId="1" xfId="0" applyNumberFormat="1" applyFont="1" applyFill="1" applyBorder="1" applyAlignment="1">
      <alignment horizontal="center" vertical="center" wrapText="1"/>
    </xf>
    <xf numFmtId="164" fontId="3" fillId="12" borderId="1" xfId="0" applyNumberFormat="1" applyFont="1" applyFill="1" applyBorder="1" applyAlignment="1">
      <alignment horizontal="center" vertical="center"/>
    </xf>
    <xf numFmtId="164" fontId="1" fillId="12" borderId="1" xfId="0" applyNumberFormat="1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164" fontId="22" fillId="12" borderId="14" xfId="0" applyNumberFormat="1" applyFont="1" applyFill="1" applyBorder="1" applyAlignment="1">
      <alignment vertical="center"/>
    </xf>
    <xf numFmtId="164" fontId="24" fillId="12" borderId="5" xfId="0" applyNumberFormat="1" applyFont="1" applyFill="1" applyBorder="1" applyAlignment="1">
      <alignment horizontal="center" vertical="center"/>
    </xf>
    <xf numFmtId="164" fontId="3" fillId="6" borderId="24" xfId="0" applyNumberFormat="1" applyFont="1" applyFill="1" applyBorder="1" applyAlignment="1">
      <alignment horizontal="center" vertical="center"/>
    </xf>
    <xf numFmtId="164" fontId="27" fillId="6" borderId="0" xfId="0" applyNumberFormat="1" applyFont="1" applyFill="1" applyAlignment="1">
      <alignment horizontal="center" vertical="center"/>
    </xf>
    <xf numFmtId="164" fontId="24" fillId="6" borderId="6" xfId="0" applyNumberFormat="1" applyFont="1" applyFill="1" applyBorder="1" applyAlignment="1">
      <alignment horizontal="center" vertical="center"/>
    </xf>
    <xf numFmtId="164" fontId="24" fillId="6" borderId="5" xfId="0" applyNumberFormat="1" applyFont="1" applyFill="1" applyBorder="1" applyAlignment="1">
      <alignment horizontal="center" vertical="center"/>
    </xf>
    <xf numFmtId="1" fontId="1" fillId="6" borderId="5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4" fontId="0" fillId="0" borderId="1" xfId="0" applyNumberFormat="1" applyBorder="1" applyAlignment="1">
      <alignment horizontal="left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1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14" fontId="0" fillId="0" borderId="1" xfId="0" applyNumberForma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164" fontId="3" fillId="6" borderId="7" xfId="0" applyNumberFormat="1" applyFont="1" applyFill="1" applyBorder="1" applyAlignment="1">
      <alignment horizontal="center" vertical="center"/>
    </xf>
    <xf numFmtId="164" fontId="3" fillId="12" borderId="10" xfId="0" applyNumberFormat="1" applyFont="1" applyFill="1" applyBorder="1" applyAlignment="1">
      <alignment horizontal="center" vertical="center"/>
    </xf>
    <xf numFmtId="164" fontId="3" fillId="12" borderId="14" xfId="0" applyNumberFormat="1" applyFont="1" applyFill="1" applyBorder="1" applyAlignment="1">
      <alignment horizontal="center" vertical="center"/>
    </xf>
    <xf numFmtId="3" fontId="1" fillId="12" borderId="0" xfId="0" applyNumberFormat="1" applyFont="1" applyFill="1"/>
    <xf numFmtId="164" fontId="3" fillId="6" borderId="28" xfId="0" applyNumberFormat="1" applyFont="1" applyFill="1" applyBorder="1" applyAlignment="1">
      <alignment horizontal="center" vertical="center"/>
    </xf>
    <xf numFmtId="0" fontId="12" fillId="10" borderId="7" xfId="0" applyFont="1" applyFill="1" applyBorder="1" applyAlignment="1">
      <alignment horizontal="center" vertical="center" wrapText="1" shrinkToFit="1"/>
    </xf>
    <xf numFmtId="0" fontId="12" fillId="10" borderId="7" xfId="0" applyFont="1" applyFill="1" applyBorder="1" applyAlignment="1">
      <alignment horizontal="center" vertical="center" wrapText="1"/>
    </xf>
    <xf numFmtId="0" fontId="12" fillId="10" borderId="8" xfId="0" applyFont="1" applyFill="1" applyBorder="1" applyAlignment="1">
      <alignment horizontal="center" vertical="center" wrapText="1"/>
    </xf>
    <xf numFmtId="0" fontId="12" fillId="10" borderId="3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14" fontId="24" fillId="0" borderId="1" xfId="0" applyNumberFormat="1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 wrapText="1"/>
    </xf>
    <xf numFmtId="164" fontId="0" fillId="0" borderId="0" xfId="0" applyNumberFormat="1"/>
    <xf numFmtId="164" fontId="1" fillId="0" borderId="4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4" fontId="3" fillId="6" borderId="30" xfId="0" applyNumberFormat="1" applyFont="1" applyFill="1" applyBorder="1" applyAlignment="1">
      <alignment horizontal="center" vertical="center"/>
    </xf>
    <xf numFmtId="164" fontId="3" fillId="12" borderId="30" xfId="0" applyNumberFormat="1" applyFont="1" applyFill="1" applyBorder="1" applyAlignment="1">
      <alignment horizontal="center" vertical="center"/>
    </xf>
    <xf numFmtId="3" fontId="1" fillId="6" borderId="5" xfId="0" applyNumberFormat="1" applyFont="1" applyFill="1" applyBorder="1" applyAlignment="1">
      <alignment horizontal="center" vertical="center"/>
    </xf>
    <xf numFmtId="3" fontId="1" fillId="12" borderId="5" xfId="0" applyNumberFormat="1" applyFont="1" applyFill="1" applyBorder="1" applyAlignment="1">
      <alignment horizontal="center" vertical="center"/>
    </xf>
    <xf numFmtId="3" fontId="0" fillId="6" borderId="5" xfId="0" applyNumberFormat="1" applyFill="1" applyBorder="1" applyAlignment="1">
      <alignment horizontal="center" vertical="center"/>
    </xf>
    <xf numFmtId="3" fontId="1" fillId="6" borderId="6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12" borderId="5" xfId="0" applyFont="1" applyFill="1" applyBorder="1" applyAlignment="1">
      <alignment horizontal="center"/>
    </xf>
    <xf numFmtId="0" fontId="1" fillId="13" borderId="5" xfId="0" applyFont="1" applyFill="1" applyBorder="1" applyAlignment="1">
      <alignment horizontal="center"/>
    </xf>
    <xf numFmtId="164" fontId="1" fillId="13" borderId="6" xfId="0" applyNumberFormat="1" applyFont="1" applyFill="1" applyBorder="1" applyAlignment="1">
      <alignment horizontal="center"/>
    </xf>
    <xf numFmtId="164" fontId="3" fillId="0" borderId="0" xfId="0" applyNumberFormat="1" applyFont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3" fillId="6" borderId="3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1" fontId="12" fillId="0" borderId="0" xfId="0" applyNumberFormat="1" applyFont="1" applyAlignment="1">
      <alignment horizontal="center" vertical="center" wrapText="1"/>
    </xf>
    <xf numFmtId="0" fontId="1" fillId="0" borderId="23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164" fontId="1" fillId="0" borderId="16" xfId="0" applyNumberFormat="1" applyFont="1" applyBorder="1" applyAlignment="1">
      <alignment horizontal="center" vertical="center"/>
    </xf>
    <xf numFmtId="164" fontId="1" fillId="0" borderId="29" xfId="0" applyNumberFormat="1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164" fontId="2" fillId="7" borderId="7" xfId="0" applyNumberFormat="1" applyFont="1" applyFill="1" applyBorder="1" applyAlignment="1">
      <alignment horizontal="center" vertical="center"/>
    </xf>
    <xf numFmtId="164" fontId="2" fillId="7" borderId="9" xfId="0" applyNumberFormat="1" applyFont="1" applyFill="1" applyBorder="1" applyAlignment="1">
      <alignment horizontal="center" vertical="center"/>
    </xf>
    <xf numFmtId="164" fontId="2" fillId="7" borderId="3" xfId="0" applyNumberFormat="1" applyFont="1" applyFill="1" applyBorder="1" applyAlignment="1">
      <alignment horizontal="center" vertical="center"/>
    </xf>
    <xf numFmtId="164" fontId="3" fillId="7" borderId="9" xfId="0" applyNumberFormat="1" applyFont="1" applyFill="1" applyBorder="1" applyAlignment="1">
      <alignment horizontal="center" vertical="center"/>
    </xf>
    <xf numFmtId="164" fontId="2" fillId="7" borderId="12" xfId="0" applyNumberFormat="1" applyFont="1" applyFill="1" applyBorder="1" applyAlignment="1">
      <alignment horizontal="center" vertical="center"/>
    </xf>
    <xf numFmtId="164" fontId="2" fillId="7" borderId="23" xfId="0" applyNumberFormat="1" applyFont="1" applyFill="1" applyBorder="1" applyAlignment="1">
      <alignment horizontal="center" vertical="center"/>
    </xf>
    <xf numFmtId="164" fontId="3" fillId="7" borderId="23" xfId="0" applyNumberFormat="1" applyFont="1" applyFill="1" applyBorder="1" applyAlignment="1">
      <alignment horizontal="center" vertical="center"/>
    </xf>
    <xf numFmtId="164" fontId="2" fillId="7" borderId="24" xfId="0" applyNumberFormat="1" applyFont="1" applyFill="1" applyBorder="1" applyAlignment="1">
      <alignment horizontal="center" vertical="center"/>
    </xf>
    <xf numFmtId="164" fontId="2" fillId="7" borderId="16" xfId="0" applyNumberFormat="1" applyFont="1" applyFill="1" applyBorder="1" applyAlignment="1">
      <alignment horizontal="center" vertical="center"/>
    </xf>
    <xf numFmtId="164" fontId="2" fillId="7" borderId="27" xfId="0" applyNumberFormat="1" applyFont="1" applyFill="1" applyBorder="1" applyAlignment="1">
      <alignment horizontal="center" vertical="center"/>
    </xf>
    <xf numFmtId="164" fontId="2" fillId="7" borderId="1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0" xfId="0" applyFont="1"/>
    <xf numFmtId="164" fontId="1" fillId="0" borderId="10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4" fontId="2" fillId="2" borderId="10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4" fillId="0" borderId="25" xfId="1" applyBorder="1" applyAlignment="1">
      <alignment horizontal="center" vertical="center" wrapText="1"/>
    </xf>
    <xf numFmtId="0" fontId="4" fillId="0" borderId="26" xfId="1" applyBorder="1" applyAlignment="1">
      <alignment horizontal="center" vertical="center" wrapText="1"/>
    </xf>
    <xf numFmtId="164" fontId="1" fillId="2" borderId="10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3" fillId="2" borderId="10" xfId="0" applyNumberFormat="1" applyFont="1" applyFill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9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2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rgb="FFC000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93300"/>
        </patternFill>
      </fill>
    </dxf>
  </dxfs>
  <tableStyles count="0" defaultTableStyle="TableStyleMedium2" defaultPivotStyle="PivotStyleLight16"/>
  <colors>
    <mruColors>
      <color rgb="FF71A9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documenttasks/documenttask1.xml><?xml version="1.0" encoding="utf-8"?>
<Tasks xmlns="http://schemas.microsoft.com/office/tasks/2019/documenttasks">
  <Task id="{EA6A802B-DE6E-4582-B291-EF6B407847E9}">
    <Anchor>
      <Comment id="{40FB274B-89D5-44AF-B89F-35639CF12D9B}"/>
    </Anchor>
    <History>
      <Event time="2026-06-08T16:10:29.72" id="{075CABFD-001E-432D-B240-DAB37BD0B90E}">
        <Attribution userId="S::Carly.Pettit@dover.gov.uk::4edbedc5-f1ae-43fa-bac4-98d6a6e37f76" userName="Carly Pettit" userProvider="AD"/>
        <Anchor>
          <Comment id="{40FB274B-89D5-44AF-B89F-35639CF12D9B}"/>
        </Anchor>
        <Create/>
      </Event>
      <Event time="2026-06-08T16:10:29.72" id="{E9525E27-DB3E-4DA4-BA53-2E96D9924076}">
        <Attribution userId="S::Carly.Pettit@dover.gov.uk::4edbedc5-f1ae-43fa-bac4-98d6a6e37f76" userName="Carly Pettit" userProvider="AD"/>
        <Anchor>
          <Comment id="{40FB274B-89D5-44AF-B89F-35639CF12D9B}"/>
        </Anchor>
        <Assign userId="S::joanne.watson@dover.gov.uk::92f4b30e-f229-48ea-995d-52ef38fb725b" userName="Joanne Watson" userProvider="AD"/>
      </Event>
      <Event time="2026-06-08T16:10:29.72" id="{C249B5D4-4334-41AE-A124-2E98BC659176}">
        <Attribution userId="S::Carly.Pettit@dover.gov.uk::4edbedc5-f1ae-43fa-bac4-98d6a6e37f76" userName="Carly Pettit" userProvider="AD"/>
        <Anchor>
          <Comment id="{40FB274B-89D5-44AF-B89F-35639CF12D9B}"/>
        </Anchor>
        <SetTitle title="@Joanne Watson do we not have a contact - its KCC I think?"/>
      </Event>
      <Event time="2026-06-10T10:56:13.59" id="{42A78147-5992-4D83-99D4-A35A587C1529}">
        <Attribution userId="S::joanne.watson@dover.gov.uk::92f4b30e-f229-48ea-995d-52ef38fb725b" userName="Joanne Watson" userProvider="AD"/>
        <Progress percentComplete="100"/>
      </Event>
    </History>
  </Task>
</Task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Allocation%20Sites/Allocated%20Housing%20Sites%20Devevelopment%20Status.xlsx" TargetMode="External"/><Relationship Id="rId2" Type="http://schemas.openxmlformats.org/officeDocument/2006/relationships/externalLinkPath" Target="https://dovergovuk.sharepoint.com/sites/msteams_035b27/Shared%20Documents/Policy/MONITORING/Allocation%20Sites/Allocated%20Housing%20Sites%20Devevelopment%20Status.xlsx" TargetMode="External"/><Relationship Id="rId1" Type="http://schemas.openxmlformats.org/officeDocument/2006/relationships/externalLinkPath" Target="/sites/msteams_035b27/Shared%20Documents/Policy/MONITORING/Allocation%20Sites/Allocated%20Housing%20Sites%20Devevelopment%20Statu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fROoQjFS4UelQrh0tddGPDOt1-UhoTNLg5sFHIkm118huam0prLPSpqeNfVHg9v3" itemId="01NUF4M6CDURU3EJVX5NBK5RURRMA3XDCK">
      <xxl21:absoluteUrl r:id="rId2"/>
      <xxl21:relativeUrl r:id="rId3"/>
    </xxl21:alternateUrls>
    <sheetNames>
      <sheetName val="Key"/>
      <sheetName val="25-26"/>
    </sheetNames>
    <sheetDataSet>
      <sheetData sheetId="0"/>
      <sheetData sheetId="1">
        <row r="9">
          <cell r="K9" t="str">
            <v>Not Started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Joanne Watson" id="{CFC762FB-3E1F-4592-A1C2-34DDFEA163F6}" userId="joanne.watson@dover.gov.uk" providerId="PeoplePicker"/>
  <person displayName="Carly Pettit" id="{7B134800-2CEF-4D91-A240-A6BFC7A8EA2C}" userId="S::Carly.Pettit@dover.gov.uk::4edbedc5-f1ae-43fa-bac4-98d6a6e37f76" providerId="AD"/>
  <person displayName="Joanne Watson" id="{AD329EAF-451F-49C5-B233-FABE5EBA57A0}" userId="S::joanne.watson@dover.gov.uk::92f4b30e-f229-48ea-995d-52ef38fb725b" providerId="AD"/>
  <person displayName="Robert Allison" id="{5AAA4914-0C0E-4BD7-B235-BD58803A14F9}" userId="S::Robert.Allison@dover.gov.uk::7bd9e9fc-4959-4a95-8152-2104ce095e38" providerId="AD"/>
</personList>
</file>

<file path=xl/theme/theme1.xml><?xml version="1.0" encoding="utf-8"?>
<a:theme xmlns:a="http://schemas.openxmlformats.org/drawingml/2006/main" name="Office 2013 - 2022 Theme">
  <a:themeElements>
    <a:clrScheme name="Green Yellow">
      <a:dk1>
        <a:sysClr val="windowText" lastClr="000000"/>
      </a:dk1>
      <a:lt1>
        <a:sysClr val="window" lastClr="FFFFFF"/>
      </a:lt1>
      <a:dk2>
        <a:srgbClr val="455F51"/>
      </a:dk2>
      <a:lt2>
        <a:srgbClr val="E2DFCC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977B2D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7" dT="2026-06-08T14:26:22.20" personId="{5AAA4914-0C0E-4BD7-B235-BD58803A14F9}" id="{2872EF7C-7F06-4D77-BA36-20F000AC897C}">
    <text>expired</text>
  </threadedComment>
  <threadedComment ref="F23" dT="2026-04-07T11:08:10.16" personId="{5AAA4914-0C0E-4BD7-B235-BD58803A14F9}" id="{014F77C4-785F-4078-8AA9-999E2E792CDA}">
    <text>Dates for outline permission 21/01822</text>
  </threadedComment>
  <threadedComment ref="H30" dT="2026-06-08T16:10:29.72" personId="{7B134800-2CEF-4D91-A240-A6BFC7A8EA2C}" id="{40FB274B-89D5-44AF-B89F-35639CF12D9B}" done="1">
    <text>@Joanne Watson do we not have a contact - its KCC I think?</text>
    <mentions>
      <mention mentionpersonId="{CFC762FB-3E1F-4592-A1C2-34DDFEA163F6}" mentionId="{21CF9256-B222-41D3-B825-E5EE7DFC7FD0}" startIndex="0" length="14"/>
    </mentions>
  </threadedComment>
  <threadedComment ref="H30" dT="2026-06-09T08:14:38.60" personId="{AD329EAF-451F-49C5-B233-FABE5EBA57A0}" id="{F76DC970-78E4-4D77-9A55-A8CD2600C6F1}" parentId="{40FB274B-89D5-44AF-B89F-35639CF12D9B}">
    <text>I have emailed niral.patel@kent.gov.uk and CC daniel.parkes@kent.gov.uk, KCC Estates but never heard back - will resend</text>
    <extLst>
      <x:ext xmlns:xltc2="http://schemas.microsoft.com/office/spreadsheetml/2020/threadedcomments2" uri="{F7C98A9C-CBB3-438F-8F68-D28B6AF4A901}">
        <xltc2:checksum>583118360</xltc2:checksum>
        <xltc2:hyperlink startIndex="15" length="23" url="niral.patel@kent.gov.uk"/>
        <xltc2:hyperlink startIndex="46" length="25" url="daniel.parkes@kent.gov.uk"/>
      </x:ext>
    </extLst>
  </threadedComment>
  <threadedComment ref="H30" dT="2026-06-09T12:13:07.25" personId="{7B134800-2CEF-4D91-A240-A6BFC7A8EA2C}" id="{3FB014C6-CB83-40C2-9FEE-0371D8292DC5}" parentId="{40FB274B-89D5-44AF-B89F-35639CF12D9B}">
    <text>thanks</text>
  </threadedComment>
  <threadedComment ref="F53" dT="2026-06-04T07:34:25.55" personId="{5AAA4914-0C0E-4BD7-B235-BD58803A14F9}" id="{135B5BD3-01B5-44CA-BBE1-F4952A529733}">
    <text>RM dates</text>
  </threadedComment>
  <threadedComment ref="H53" dT="2026-06-08T16:20:30.49" personId="{7B134800-2CEF-4D91-A240-A6BFC7A8EA2C}" id="{D2EE6A4D-B79D-405D-B364-BA0FB73BA95B}">
    <text>Is this the right contact from the RM?</text>
  </threadedComment>
  <threadedComment ref="H53" dT="2026-06-12T14:49:48.52" personId="{AD329EAF-451F-49C5-B233-FABE5EBA57A0}" id="{D7D25EFE-60DF-4F3A-87D4-B985323480D9}" parentId="{D2EE6A4D-B79D-405D-B364-BA0FB73BA95B}">
    <text>DHL Planning - will wait if Jenny has an update before emailing</text>
  </threadedComment>
  <threadedComment ref="H53" dT="2026-07-28T14:15:28.91" personId="{AD329EAF-451F-49C5-B233-FABE5EBA57A0}" id="{1BBBC71B-E2B3-41B2-8834-5FFB6868045F}" parentId="{D2EE6A4D-B79D-405D-B364-BA0FB73BA95B}">
    <text xml:space="preserve"> JS, Case Officer "Recently received amended plans for review – delegated decision, should be determined in the next month or so. </text>
  </threadedComment>
  <threadedComment ref="F58" dT="2026-06-04T07:45:13.98" personId="{5AAA4914-0C0E-4BD7-B235-BD58803A14F9}" id="{E02971B2-F7F7-4CED-BC8D-4976A7BBCC77}">
    <text>RM dates</text>
  </threadedComment>
  <threadedComment ref="E70" dT="2025-09-11T14:11:08.05" personId="{7B134800-2CEF-4D91-A240-A6BFC7A8EA2C}" id="{B48DB773-6B01-4DB7-A936-04A92AB31B90}" done="1">
    <text xml:space="preserve">Can someone ask rachel about why this is so delayed. Thanks </text>
  </threadedComment>
  <threadedComment ref="E70" dT="2025-09-15T14:12:33.95" personId="{AD329EAF-451F-49C5-B233-FABE5EBA57A0}" id="{17C11009-A539-46F9-8358-6E77902F34CC}" parentId="{B48DB773-6B01-4DB7-A936-04A92AB31B90}">
    <text>I have messaged her</text>
  </threadedComment>
  <threadedComment ref="E76" dT="2026-06-04T11:18:32.38" personId="{5AAA4914-0C0E-4BD7-B235-BD58803A14F9}" id="{C1DA9F25-C23F-4850-876D-7B3FCF92BF7B}">
    <text>20/00284 finally disposed of 13/11/25, kept here for information
22/01497 phased on tab A3
Remaining 45 units on allocation phased on this tab</text>
  </threadedComment>
  <threadedComment ref="H77" dT="2025-09-23T15:26:58.05" personId="{7B134800-2CEF-4D91-A240-A6BFC7A8EA2C}" id="{BCF1672C-37B3-4B56-9913-FC47420B6454}" done="1">
    <text xml:space="preserve">Is this DDC site? If so - chase them for a reply - thanks </text>
  </threadedComment>
  <threadedComment ref="H77" dT="2025-09-24T09:28:55.06" personId="{AD329EAF-451F-49C5-B233-FABE5EBA57A0}" id="{594E4DD4-7277-4A98-98A6-0EBF2F7750E0}" parentId="{BCF1672C-37B3-4B56-9913-FC47420B6454}">
    <text>Yes showing on uniform - have emailed</text>
  </threadedComment>
  <threadedComment ref="H80" dT="2025-09-23T15:27:25.45" personId="{7B134800-2CEF-4D91-A240-A6BFC7A8EA2C}" id="{9FA5D016-5F55-48CF-B9DD-98868608D815}" done="1">
    <text>Have we done a check of land to see who landowner is? Can we?</text>
  </threadedComment>
  <threadedComment ref="H80" dT="2025-10-07T13:32:55.43" personId="{AD329EAF-451F-49C5-B233-FABE5EBA57A0}" id="{31D82CE3-2235-4155-B847-35DE4E3E1D76}" parentId="{9FA5D016-5F55-48CF-B9DD-98868608D815}">
    <text>Land south of Guilton (ASH011) ANP7e -this site has one title
K185908 - but there is no register or title documents available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mailto:johnelvidge@mail.com" TargetMode="External"/><Relationship Id="rId18" Type="http://schemas.openxmlformats.org/officeDocument/2006/relationships/hyperlink" Target="mailto:victoriag@catesbyestates.co.uk" TargetMode="External"/><Relationship Id="rId26" Type="http://schemas.openxmlformats.org/officeDocument/2006/relationships/hyperlink" Target="mailto:philippa.j.robinson@savills.com" TargetMode="External"/><Relationship Id="rId39" Type="http://schemas.openxmlformats.org/officeDocument/2006/relationships/hyperlink" Target="mailto:rebecca.champion@dover.gov.uk" TargetMode="External"/><Relationship Id="rId21" Type="http://schemas.openxmlformats.org/officeDocument/2006/relationships/hyperlink" Target="mailto:elizabeth.welch@hobbsparker.co.uk" TargetMode="External"/><Relationship Id="rId34" Type="http://schemas.openxmlformats.org/officeDocument/2006/relationships/hyperlink" Target="mailto:j.scott@finns.co.uk" TargetMode="External"/><Relationship Id="rId42" Type="http://schemas.openxmlformats.org/officeDocument/2006/relationships/hyperlink" Target="mailto:j.house@finns.co.uk" TargetMode="External"/><Relationship Id="rId47" Type="http://schemas.openxmlformats.org/officeDocument/2006/relationships/hyperlink" Target="mailto:Jennifer.Coller@DOVER.GOV.UK" TargetMode="External"/><Relationship Id="rId50" Type="http://schemas.openxmlformats.org/officeDocument/2006/relationships/hyperlink" Target="mailto:rebecca.champion@dover.gov.uk" TargetMode="External"/><Relationship Id="rId55" Type="http://schemas.microsoft.com/office/2019/04/relationships/documenttask" Target="../documenttasks/documenttask1.xml"/><Relationship Id="rId7" Type="http://schemas.openxmlformats.org/officeDocument/2006/relationships/hyperlink" Target="mailto:rebecca.champion@dover.gov.uk" TargetMode="External"/><Relationship Id="rId2" Type="http://schemas.openxmlformats.org/officeDocument/2006/relationships/hyperlink" Target="mailto:Jennifer.coller@dover.gov.uk%20%20%20%20Chris%20Townend" TargetMode="External"/><Relationship Id="rId16" Type="http://schemas.openxmlformats.org/officeDocument/2006/relationships/hyperlink" Target="mailto:j.scott@finns.co.uk" TargetMode="External"/><Relationship Id="rId29" Type="http://schemas.openxmlformats.org/officeDocument/2006/relationships/hyperlink" Target="mailto:dan.upton@talktalk.net" TargetMode="External"/><Relationship Id="rId11" Type="http://schemas.openxmlformats.org/officeDocument/2006/relationships/hyperlink" Target="mailto:hannah.haddad@savills.com" TargetMode="External"/><Relationship Id="rId24" Type="http://schemas.openxmlformats.org/officeDocument/2006/relationships/hyperlink" Target="mailto:mg@goddardplanning.co.uk" TargetMode="External"/><Relationship Id="rId32" Type="http://schemas.openxmlformats.org/officeDocument/2006/relationships/hyperlink" Target="mailto:E.Dunn@gladman.co.uk" TargetMode="External"/><Relationship Id="rId37" Type="http://schemas.openxmlformats.org/officeDocument/2006/relationships/hyperlink" Target="mailto:John.Mount@DOVER.GOV.UK" TargetMode="External"/><Relationship Id="rId40" Type="http://schemas.openxmlformats.org/officeDocument/2006/relationships/hyperlink" Target="mailto:rebecca.champion@dover.gov.uk" TargetMode="External"/><Relationship Id="rId45" Type="http://schemas.openxmlformats.org/officeDocument/2006/relationships/hyperlink" Target="mailto:enquiries@redhousedes.co.uk" TargetMode="External"/><Relationship Id="rId53" Type="http://schemas.openxmlformats.org/officeDocument/2006/relationships/comments" Target="../comments1.xml"/><Relationship Id="rId5" Type="http://schemas.openxmlformats.org/officeDocument/2006/relationships/hyperlink" Target="mailto:simon@tersons.com" TargetMode="External"/><Relationship Id="rId10" Type="http://schemas.openxmlformats.org/officeDocument/2006/relationships/hyperlink" Target="mailto:john@jsamuel.eu" TargetMode="External"/><Relationship Id="rId19" Type="http://schemas.openxmlformats.org/officeDocument/2006/relationships/hyperlink" Target="mailto:grace.clements@humeplanning.co.uk" TargetMode="External"/><Relationship Id="rId31" Type="http://schemas.openxmlformats.org/officeDocument/2006/relationships/hyperlink" Target="mailto:capel@onetel.com" TargetMode="External"/><Relationship Id="rId44" Type="http://schemas.openxmlformats.org/officeDocument/2006/relationships/hyperlink" Target="mailto:j.scott@finns.co.uk" TargetMode="External"/><Relationship Id="rId52" Type="http://schemas.openxmlformats.org/officeDocument/2006/relationships/vmlDrawing" Target="../drawings/vmlDrawing1.vml"/><Relationship Id="rId4" Type="http://schemas.openxmlformats.org/officeDocument/2006/relationships/hyperlink" Target="mailto:jules@noblegreenenergy.co.uk" TargetMode="External"/><Relationship Id="rId9" Type="http://schemas.openxmlformats.org/officeDocument/2006/relationships/hyperlink" Target="mailto:gurdev@rubixestates.co.uk" TargetMode="External"/><Relationship Id="rId14" Type="http://schemas.openxmlformats.org/officeDocument/2006/relationships/hyperlink" Target="mailto:j.scott@finns.co.uk" TargetMode="External"/><Relationship Id="rId22" Type="http://schemas.openxmlformats.org/officeDocument/2006/relationships/hyperlink" Target="mailto:lucy.wilford@dhaplanning.co.uk;%20s.sweeney@kitewood.co.uk" TargetMode="External"/><Relationship Id="rId27" Type="http://schemas.openxmlformats.org/officeDocument/2006/relationships/hyperlink" Target="mailto:jwmitchell89@outlook.com" TargetMode="External"/><Relationship Id="rId30" Type="http://schemas.openxmlformats.org/officeDocument/2006/relationships/hyperlink" Target="mailto:richard@prestigeair.com" TargetMode="External"/><Relationship Id="rId35" Type="http://schemas.openxmlformats.org/officeDocument/2006/relationships/hyperlink" Target="mailto:carl.thomason@sunningdalehouse.co.uk" TargetMode="External"/><Relationship Id="rId43" Type="http://schemas.openxmlformats.org/officeDocument/2006/relationships/hyperlink" Target="mailto:rachel.collins@dover.gov.uk%20rebecca.champion@dover.gov.uk" TargetMode="External"/><Relationship Id="rId48" Type="http://schemas.openxmlformats.org/officeDocument/2006/relationships/hyperlink" Target="mailto:Jennifer.Coller@DOVER.GOV.UK" TargetMode="External"/><Relationship Id="rId8" Type="http://schemas.openxmlformats.org/officeDocument/2006/relationships/hyperlink" Target="mailto:elouise.mitchell@lee-evans.co.uk" TargetMode="External"/><Relationship Id="rId51" Type="http://schemas.openxmlformats.org/officeDocument/2006/relationships/printerSettings" Target="../printerSettings/printerSettings4.bin"/><Relationship Id="rId3" Type="http://schemas.openxmlformats.org/officeDocument/2006/relationships/hyperlink" Target="mailto:alexander.elsey@realestate.bnpparibas" TargetMode="External"/><Relationship Id="rId12" Type="http://schemas.openxmlformats.org/officeDocument/2006/relationships/hyperlink" Target="mailto:a.somerville@nexusplanning.co.uk" TargetMode="External"/><Relationship Id="rId17" Type="http://schemas.openxmlformats.org/officeDocument/2006/relationships/hyperlink" Target="mailto:jessica.mcsweeney@carterjonas.co.uk" TargetMode="External"/><Relationship Id="rId25" Type="http://schemas.openxmlformats.org/officeDocument/2006/relationships/hyperlink" Target="mailto:philippa.j.robinson@savills.com" TargetMode="External"/><Relationship Id="rId33" Type="http://schemas.openxmlformats.org/officeDocument/2006/relationships/hyperlink" Target="mailto:chris@quinn-estates.com" TargetMode="External"/><Relationship Id="rId38" Type="http://schemas.openxmlformats.org/officeDocument/2006/relationships/hyperlink" Target="mailto:rebecca.champion@dover.gov.uk" TargetMode="External"/><Relationship Id="rId46" Type="http://schemas.openxmlformats.org/officeDocument/2006/relationships/hyperlink" Target="mailto:harry.kenton@btfpartnership.co.uk" TargetMode="External"/><Relationship Id="rId20" Type="http://schemas.openxmlformats.org/officeDocument/2006/relationships/hyperlink" Target="mailto:alicesyounglee@deloitte.co.uk" TargetMode="External"/><Relationship Id="rId41" Type="http://schemas.openxmlformats.org/officeDocument/2006/relationships/hyperlink" Target="mailto:rebecca.champion@dover.gov.uk" TargetMode="External"/><Relationship Id="rId54" Type="http://schemas.microsoft.com/office/2017/10/relationships/threadedComment" Target="../threadedComments/threadedComment1.xml"/><Relationship Id="rId1" Type="http://schemas.openxmlformats.org/officeDocument/2006/relationships/hyperlink" Target="mailto:Jason.Ransley@portofdover.com" TargetMode="External"/><Relationship Id="rId6" Type="http://schemas.openxmlformats.org/officeDocument/2006/relationships/hyperlink" Target="mailto:John.Mount@DOVER.GOV.UK" TargetMode="External"/><Relationship Id="rId15" Type="http://schemas.openxmlformats.org/officeDocument/2006/relationships/hyperlink" Target="mailto:rebecca.foad@dhaplanning.co.uk;%20danielle.lawrence@dhaplanning.co.uk" TargetMode="External"/><Relationship Id="rId23" Type="http://schemas.openxmlformats.org/officeDocument/2006/relationships/hyperlink" Target="mailto:klaire@landerplanning.co.uk" TargetMode="External"/><Relationship Id="rId28" Type="http://schemas.openxmlformats.org/officeDocument/2006/relationships/hyperlink" Target="mailto:karen@rebusplanning.co.uk" TargetMode="External"/><Relationship Id="rId36" Type="http://schemas.openxmlformats.org/officeDocument/2006/relationships/hyperlink" Target="mailto:harry.kenton@btfpartnership.co.uk" TargetMode="External"/><Relationship Id="rId49" Type="http://schemas.openxmlformats.org/officeDocument/2006/relationships/hyperlink" Target="mailto:enquiries@redhousedes.co.uk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380"/>
  <sheetViews>
    <sheetView tabSelected="1" zoomScale="60" zoomScaleNormal="60" zoomScaleSheetLayoutView="50" workbookViewId="0">
      <pane ySplit="2" topLeftCell="A133" activePane="bottomLeft" state="frozen"/>
      <selection pane="bottomLeft" activeCell="A134" sqref="A134"/>
    </sheetView>
  </sheetViews>
  <sheetFormatPr defaultColWidth="8.7265625" defaultRowHeight="14"/>
  <cols>
    <col min="1" max="1" width="24" style="126" customWidth="1"/>
    <col min="2" max="2" width="22.36328125" style="126" customWidth="1"/>
    <col min="3" max="3" width="20.26953125" style="126" customWidth="1"/>
    <col min="4" max="4" width="86.7265625" style="123" customWidth="1"/>
    <col min="5" max="5" width="30.26953125" style="123" customWidth="1"/>
    <col min="6" max="6" width="21.453125" style="123" customWidth="1"/>
    <col min="7" max="7" width="20.7265625" style="123" customWidth="1"/>
    <col min="8" max="8" width="41.26953125" style="123" customWidth="1"/>
    <col min="9" max="9" width="24.26953125" style="124" customWidth="1"/>
    <col min="10" max="10" width="20.7265625" style="127" customWidth="1"/>
    <col min="11" max="11" width="19.453125" style="127" customWidth="1"/>
    <col min="12" max="12" width="19.7265625" style="127" customWidth="1"/>
    <col min="13" max="14" width="21" style="127" customWidth="1"/>
    <col min="15" max="15" width="25.81640625" style="129" customWidth="1"/>
    <col min="16" max="16" width="103.26953125" style="130" customWidth="1"/>
    <col min="17" max="16384" width="8.7265625" style="123"/>
  </cols>
  <sheetData>
    <row r="1" spans="1:16" ht="48" customHeight="1">
      <c r="A1" s="256" t="s">
        <v>1025</v>
      </c>
      <c r="B1" s="256"/>
      <c r="C1" s="256"/>
      <c r="D1" s="256"/>
      <c r="J1" s="255"/>
      <c r="K1" s="255"/>
      <c r="L1" s="255"/>
      <c r="M1" s="255"/>
      <c r="N1" s="255"/>
      <c r="O1" s="255"/>
      <c r="P1" s="132"/>
    </row>
    <row r="2" spans="1:16" ht="30" customHeight="1">
      <c r="A2" s="150" t="s">
        <v>0</v>
      </c>
      <c r="B2" s="118" t="s">
        <v>1048</v>
      </c>
      <c r="C2" s="119" t="s">
        <v>2</v>
      </c>
      <c r="D2" s="120" t="s">
        <v>3</v>
      </c>
      <c r="E2" s="118" t="s">
        <v>4</v>
      </c>
      <c r="F2" s="118" t="s">
        <v>5</v>
      </c>
      <c r="G2" s="118" t="s">
        <v>6</v>
      </c>
      <c r="H2" s="121" t="s">
        <v>1028</v>
      </c>
      <c r="I2" s="118" t="s">
        <v>1027</v>
      </c>
      <c r="J2" s="122" t="s">
        <v>1029</v>
      </c>
      <c r="K2" s="122" t="s">
        <v>1030</v>
      </c>
      <c r="L2" s="122" t="s">
        <v>1031</v>
      </c>
      <c r="M2" s="122" t="s">
        <v>1032</v>
      </c>
      <c r="N2" s="122" t="s">
        <v>1033</v>
      </c>
      <c r="O2" s="193" t="s">
        <v>1008</v>
      </c>
      <c r="P2" s="122" t="s">
        <v>1058</v>
      </c>
    </row>
    <row r="3" spans="1:16" ht="29">
      <c r="A3" s="228" t="s">
        <v>10</v>
      </c>
      <c r="B3" s="13"/>
      <c r="C3" s="43">
        <v>44223</v>
      </c>
      <c r="D3" s="14" t="s">
        <v>11</v>
      </c>
      <c r="E3" s="204" t="s">
        <v>12</v>
      </c>
      <c r="F3" s="205">
        <v>625650</v>
      </c>
      <c r="G3" s="205">
        <v>142127</v>
      </c>
      <c r="H3" s="13" t="s">
        <v>13</v>
      </c>
      <c r="I3" s="206">
        <v>1</v>
      </c>
      <c r="J3" s="182">
        <v>1</v>
      </c>
      <c r="K3" s="182">
        <v>0</v>
      </c>
      <c r="L3" s="182">
        <v>0</v>
      </c>
      <c r="M3" s="182">
        <v>0</v>
      </c>
      <c r="N3" s="182">
        <v>0</v>
      </c>
      <c r="O3" s="183">
        <f t="shared" ref="O3:O66" si="0">SUM(J3:N3)</f>
        <v>1</v>
      </c>
      <c r="P3" s="184" t="s">
        <v>14</v>
      </c>
    </row>
    <row r="4" spans="1:16" ht="29">
      <c r="A4" s="228" t="s">
        <v>15</v>
      </c>
      <c r="B4" s="13"/>
      <c r="C4" s="43">
        <v>45713</v>
      </c>
      <c r="D4" s="14" t="s">
        <v>16</v>
      </c>
      <c r="E4" s="204" t="s">
        <v>12</v>
      </c>
      <c r="F4" s="205">
        <v>624073</v>
      </c>
      <c r="G4" s="205">
        <v>141114</v>
      </c>
      <c r="H4" s="13" t="s">
        <v>13</v>
      </c>
      <c r="I4" s="206">
        <v>1</v>
      </c>
      <c r="J4" s="182">
        <v>1</v>
      </c>
      <c r="K4" s="182">
        <v>0</v>
      </c>
      <c r="L4" s="182">
        <v>0</v>
      </c>
      <c r="M4" s="182">
        <v>0</v>
      </c>
      <c r="N4" s="182">
        <v>0</v>
      </c>
      <c r="O4" s="183">
        <f t="shared" si="0"/>
        <v>1</v>
      </c>
      <c r="P4" s="184" t="s">
        <v>14</v>
      </c>
    </row>
    <row r="5" spans="1:16" ht="29">
      <c r="A5" s="228" t="s">
        <v>17</v>
      </c>
      <c r="B5" s="13"/>
      <c r="C5" s="43">
        <v>43888</v>
      </c>
      <c r="D5" s="14" t="s">
        <v>18</v>
      </c>
      <c r="E5" s="204" t="s">
        <v>19</v>
      </c>
      <c r="F5" s="205">
        <v>626733</v>
      </c>
      <c r="G5" s="205">
        <v>160567</v>
      </c>
      <c r="H5" s="13" t="s">
        <v>13</v>
      </c>
      <c r="I5" s="206">
        <v>0</v>
      </c>
      <c r="J5" s="182">
        <v>0</v>
      </c>
      <c r="K5" s="182">
        <v>0</v>
      </c>
      <c r="L5" s="182">
        <v>0</v>
      </c>
      <c r="M5" s="182">
        <v>0</v>
      </c>
      <c r="N5" s="182">
        <v>0</v>
      </c>
      <c r="O5" s="183">
        <f t="shared" si="0"/>
        <v>0</v>
      </c>
      <c r="P5" s="184" t="s">
        <v>14</v>
      </c>
    </row>
    <row r="6" spans="1:16" ht="29">
      <c r="A6" s="228" t="s">
        <v>20</v>
      </c>
      <c r="B6" s="13"/>
      <c r="C6" s="43">
        <v>45013</v>
      </c>
      <c r="D6" s="14" t="s">
        <v>21</v>
      </c>
      <c r="E6" s="204" t="s">
        <v>19</v>
      </c>
      <c r="F6" s="205">
        <v>628464</v>
      </c>
      <c r="G6" s="205">
        <v>159295</v>
      </c>
      <c r="H6" s="13" t="s">
        <v>13</v>
      </c>
      <c r="I6" s="206">
        <v>0</v>
      </c>
      <c r="J6" s="182">
        <v>0</v>
      </c>
      <c r="K6" s="182">
        <v>0</v>
      </c>
      <c r="L6" s="182">
        <v>0</v>
      </c>
      <c r="M6" s="182">
        <v>0</v>
      </c>
      <c r="N6" s="182">
        <v>0</v>
      </c>
      <c r="O6" s="183">
        <f t="shared" si="0"/>
        <v>0</v>
      </c>
      <c r="P6" s="184" t="s">
        <v>14</v>
      </c>
    </row>
    <row r="7" spans="1:16" ht="29">
      <c r="A7" s="228" t="s">
        <v>22</v>
      </c>
      <c r="B7" s="13"/>
      <c r="C7" s="43">
        <v>45121</v>
      </c>
      <c r="D7" s="14" t="s">
        <v>23</v>
      </c>
      <c r="E7" s="204" t="s">
        <v>19</v>
      </c>
      <c r="F7" s="205">
        <v>628471</v>
      </c>
      <c r="G7" s="205">
        <v>160193</v>
      </c>
      <c r="H7" s="13" t="s">
        <v>13</v>
      </c>
      <c r="I7" s="206">
        <v>1</v>
      </c>
      <c r="J7" s="182">
        <v>1</v>
      </c>
      <c r="K7" s="182">
        <v>0</v>
      </c>
      <c r="L7" s="182">
        <v>0</v>
      </c>
      <c r="M7" s="182">
        <v>0</v>
      </c>
      <c r="N7" s="182">
        <v>0</v>
      </c>
      <c r="O7" s="183">
        <f t="shared" si="0"/>
        <v>1</v>
      </c>
      <c r="P7" s="184" t="s">
        <v>14</v>
      </c>
    </row>
    <row r="8" spans="1:16" ht="29">
      <c r="A8" s="228" t="s">
        <v>24</v>
      </c>
      <c r="B8" s="13"/>
      <c r="C8" s="43">
        <v>45139</v>
      </c>
      <c r="D8" s="14" t="s">
        <v>25</v>
      </c>
      <c r="E8" s="204" t="s">
        <v>19</v>
      </c>
      <c r="F8" s="205">
        <v>628409</v>
      </c>
      <c r="G8" s="205">
        <v>158426</v>
      </c>
      <c r="H8" s="13" t="s">
        <v>13</v>
      </c>
      <c r="I8" s="206">
        <v>6</v>
      </c>
      <c r="J8" s="182">
        <v>4</v>
      </c>
      <c r="K8" s="182">
        <v>2</v>
      </c>
      <c r="L8" s="182">
        <v>0</v>
      </c>
      <c r="M8" s="182">
        <v>0</v>
      </c>
      <c r="N8" s="182">
        <v>0</v>
      </c>
      <c r="O8" s="183">
        <f t="shared" si="0"/>
        <v>6</v>
      </c>
      <c r="P8" s="184" t="s">
        <v>14</v>
      </c>
    </row>
    <row r="9" spans="1:16" ht="29">
      <c r="A9" s="228" t="s">
        <v>26</v>
      </c>
      <c r="B9" s="13"/>
      <c r="C9" s="43">
        <v>45736</v>
      </c>
      <c r="D9" s="14" t="s">
        <v>27</v>
      </c>
      <c r="E9" s="204" t="s">
        <v>19</v>
      </c>
      <c r="F9" s="205">
        <v>627982</v>
      </c>
      <c r="G9" s="205">
        <v>158217</v>
      </c>
      <c r="H9" s="13" t="s">
        <v>28</v>
      </c>
      <c r="I9" s="206">
        <v>5</v>
      </c>
      <c r="J9" s="182">
        <v>0</v>
      </c>
      <c r="K9" s="182">
        <v>2</v>
      </c>
      <c r="L9" s="182">
        <v>3</v>
      </c>
      <c r="M9" s="182">
        <v>0</v>
      </c>
      <c r="N9" s="182">
        <v>0</v>
      </c>
      <c r="O9" s="183">
        <f t="shared" si="0"/>
        <v>5</v>
      </c>
      <c r="P9" s="184" t="s">
        <v>29</v>
      </c>
    </row>
    <row r="10" spans="1:16" ht="29">
      <c r="A10" s="228" t="s">
        <v>30</v>
      </c>
      <c r="B10" s="6"/>
      <c r="C10" s="43">
        <v>45875</v>
      </c>
      <c r="D10" s="14" t="s">
        <v>31</v>
      </c>
      <c r="E10" s="14" t="s">
        <v>19</v>
      </c>
      <c r="F10" s="205">
        <v>629137</v>
      </c>
      <c r="G10" s="205">
        <v>160264</v>
      </c>
      <c r="H10" s="13" t="s">
        <v>13</v>
      </c>
      <c r="I10" s="206">
        <v>1</v>
      </c>
      <c r="J10" s="182">
        <v>1</v>
      </c>
      <c r="K10" s="182">
        <v>0</v>
      </c>
      <c r="L10" s="182">
        <v>0</v>
      </c>
      <c r="M10" s="182">
        <v>0</v>
      </c>
      <c r="N10" s="182">
        <v>0</v>
      </c>
      <c r="O10" s="183">
        <f t="shared" si="0"/>
        <v>1</v>
      </c>
      <c r="P10" s="184" t="s">
        <v>14</v>
      </c>
    </row>
    <row r="11" spans="1:16" ht="29">
      <c r="A11" s="228" t="s">
        <v>32</v>
      </c>
      <c r="B11" s="6"/>
      <c r="C11" s="43">
        <v>46010</v>
      </c>
      <c r="D11" s="14" t="s">
        <v>33</v>
      </c>
      <c r="E11" s="14" t="s">
        <v>19</v>
      </c>
      <c r="F11" s="205">
        <v>629418</v>
      </c>
      <c r="G11" s="205">
        <v>157913</v>
      </c>
      <c r="H11" s="13" t="s">
        <v>28</v>
      </c>
      <c r="I11" s="206">
        <v>1</v>
      </c>
      <c r="J11" s="182">
        <v>0</v>
      </c>
      <c r="K11" s="182">
        <v>1</v>
      </c>
      <c r="L11" s="182">
        <v>0</v>
      </c>
      <c r="M11" s="182">
        <v>0</v>
      </c>
      <c r="N11" s="182">
        <v>0</v>
      </c>
      <c r="O11" s="183">
        <f t="shared" si="0"/>
        <v>1</v>
      </c>
      <c r="P11" s="184" t="s">
        <v>29</v>
      </c>
    </row>
    <row r="12" spans="1:16" ht="29">
      <c r="A12" s="228" t="s">
        <v>34</v>
      </c>
      <c r="B12" s="6"/>
      <c r="C12" s="43">
        <v>46112</v>
      </c>
      <c r="D12" s="207" t="s">
        <v>35</v>
      </c>
      <c r="E12" s="14" t="s">
        <v>19</v>
      </c>
      <c r="F12" s="205">
        <v>626219</v>
      </c>
      <c r="G12" s="205">
        <v>158808</v>
      </c>
      <c r="H12" s="13" t="s">
        <v>28</v>
      </c>
      <c r="I12" s="206">
        <v>2</v>
      </c>
      <c r="J12" s="182">
        <v>0</v>
      </c>
      <c r="K12" s="182">
        <v>2</v>
      </c>
      <c r="L12" s="182">
        <v>0</v>
      </c>
      <c r="M12" s="182">
        <v>0</v>
      </c>
      <c r="N12" s="182">
        <v>0</v>
      </c>
      <c r="O12" s="183">
        <f t="shared" si="0"/>
        <v>2</v>
      </c>
      <c r="P12" s="184" t="s">
        <v>29</v>
      </c>
    </row>
    <row r="13" spans="1:16" ht="29">
      <c r="A13" s="228" t="s">
        <v>36</v>
      </c>
      <c r="B13" s="13"/>
      <c r="C13" s="43">
        <v>44713</v>
      </c>
      <c r="D13" s="14" t="s">
        <v>37</v>
      </c>
      <c r="E13" s="204" t="s">
        <v>38</v>
      </c>
      <c r="F13" s="205">
        <v>624863</v>
      </c>
      <c r="G13" s="205">
        <v>152842</v>
      </c>
      <c r="H13" s="13" t="s">
        <v>13</v>
      </c>
      <c r="I13" s="206">
        <v>3</v>
      </c>
      <c r="J13" s="182">
        <v>3</v>
      </c>
      <c r="K13" s="182">
        <v>0</v>
      </c>
      <c r="L13" s="182">
        <v>0</v>
      </c>
      <c r="M13" s="182">
        <v>0</v>
      </c>
      <c r="N13" s="182">
        <v>0</v>
      </c>
      <c r="O13" s="183">
        <f t="shared" si="0"/>
        <v>3</v>
      </c>
      <c r="P13" s="184" t="s">
        <v>14</v>
      </c>
    </row>
    <row r="14" spans="1:16" ht="29">
      <c r="A14" s="228" t="s">
        <v>39</v>
      </c>
      <c r="B14" s="6"/>
      <c r="C14" s="43">
        <v>45860</v>
      </c>
      <c r="D14" s="14" t="s">
        <v>40</v>
      </c>
      <c r="E14" s="14" t="s">
        <v>38</v>
      </c>
      <c r="F14" s="205">
        <v>623123</v>
      </c>
      <c r="G14" s="205">
        <v>152761</v>
      </c>
      <c r="H14" s="13" t="s">
        <v>28</v>
      </c>
      <c r="I14" s="206">
        <v>-1</v>
      </c>
      <c r="J14" s="182">
        <v>0</v>
      </c>
      <c r="K14" s="182">
        <v>-1</v>
      </c>
      <c r="L14" s="182">
        <v>0</v>
      </c>
      <c r="M14" s="182">
        <v>0</v>
      </c>
      <c r="N14" s="182">
        <v>0</v>
      </c>
      <c r="O14" s="183">
        <f t="shared" si="0"/>
        <v>-1</v>
      </c>
      <c r="P14" s="184" t="s">
        <v>29</v>
      </c>
    </row>
    <row r="15" spans="1:16" ht="29">
      <c r="A15" s="228" t="s">
        <v>41</v>
      </c>
      <c r="B15" s="13"/>
      <c r="C15" s="43">
        <v>45056</v>
      </c>
      <c r="D15" s="14" t="s">
        <v>42</v>
      </c>
      <c r="E15" s="204" t="s">
        <v>43</v>
      </c>
      <c r="F15" s="205">
        <v>625009</v>
      </c>
      <c r="G15" s="205">
        <v>139297</v>
      </c>
      <c r="H15" s="13" t="s">
        <v>13</v>
      </c>
      <c r="I15" s="206">
        <v>1</v>
      </c>
      <c r="J15" s="182">
        <v>1</v>
      </c>
      <c r="K15" s="182">
        <v>0</v>
      </c>
      <c r="L15" s="182">
        <v>0</v>
      </c>
      <c r="M15" s="182">
        <v>0</v>
      </c>
      <c r="N15" s="182">
        <v>0</v>
      </c>
      <c r="O15" s="183">
        <f t="shared" si="0"/>
        <v>1</v>
      </c>
      <c r="P15" s="184" t="s">
        <v>14</v>
      </c>
    </row>
    <row r="16" spans="1:16" ht="29">
      <c r="A16" s="228" t="s">
        <v>44</v>
      </c>
      <c r="B16" s="13"/>
      <c r="C16" s="43">
        <v>45580</v>
      </c>
      <c r="D16" s="14" t="s">
        <v>45</v>
      </c>
      <c r="E16" s="204" t="s">
        <v>43</v>
      </c>
      <c r="F16" s="205">
        <v>625741</v>
      </c>
      <c r="G16" s="205">
        <v>138588</v>
      </c>
      <c r="H16" s="13" t="s">
        <v>28</v>
      </c>
      <c r="I16" s="206">
        <v>1</v>
      </c>
      <c r="J16" s="182">
        <v>0</v>
      </c>
      <c r="K16" s="182">
        <v>1</v>
      </c>
      <c r="L16" s="182">
        <v>0</v>
      </c>
      <c r="M16" s="182">
        <v>0</v>
      </c>
      <c r="N16" s="182">
        <v>0</v>
      </c>
      <c r="O16" s="183">
        <f t="shared" si="0"/>
        <v>1</v>
      </c>
      <c r="P16" s="184" t="s">
        <v>29</v>
      </c>
    </row>
    <row r="17" spans="1:16" ht="29">
      <c r="A17" s="228" t="s">
        <v>46</v>
      </c>
      <c r="B17" s="27" t="s">
        <v>47</v>
      </c>
      <c r="C17" s="43">
        <v>46003</v>
      </c>
      <c r="D17" s="14" t="s">
        <v>48</v>
      </c>
      <c r="E17" s="14" t="s">
        <v>43</v>
      </c>
      <c r="F17" s="205">
        <v>624599</v>
      </c>
      <c r="G17" s="205">
        <v>138534</v>
      </c>
      <c r="H17" s="13" t="s">
        <v>28</v>
      </c>
      <c r="I17" s="206">
        <v>8</v>
      </c>
      <c r="J17" s="182">
        <v>0</v>
      </c>
      <c r="K17" s="182">
        <v>4</v>
      </c>
      <c r="L17" s="182">
        <v>4</v>
      </c>
      <c r="M17" s="182">
        <v>0</v>
      </c>
      <c r="N17" s="182">
        <v>0</v>
      </c>
      <c r="O17" s="183">
        <f t="shared" si="0"/>
        <v>8</v>
      </c>
      <c r="P17" s="184" t="s">
        <v>29</v>
      </c>
    </row>
    <row r="18" spans="1:16" ht="29">
      <c r="A18" s="228" t="s">
        <v>49</v>
      </c>
      <c r="B18" s="13"/>
      <c r="C18" s="43">
        <v>44677</v>
      </c>
      <c r="D18" s="14" t="s">
        <v>50</v>
      </c>
      <c r="E18" s="204" t="s">
        <v>51</v>
      </c>
      <c r="F18" s="205">
        <v>637800</v>
      </c>
      <c r="G18" s="205">
        <v>152348</v>
      </c>
      <c r="H18" s="13" t="s">
        <v>13</v>
      </c>
      <c r="I18" s="206">
        <v>1</v>
      </c>
      <c r="J18" s="182">
        <v>1</v>
      </c>
      <c r="K18" s="182">
        <v>0</v>
      </c>
      <c r="L18" s="182">
        <v>0</v>
      </c>
      <c r="M18" s="182">
        <v>0</v>
      </c>
      <c r="N18" s="182">
        <v>0</v>
      </c>
      <c r="O18" s="183">
        <f t="shared" si="0"/>
        <v>1</v>
      </c>
      <c r="P18" s="184" t="s">
        <v>14</v>
      </c>
    </row>
    <row r="19" spans="1:16" ht="29">
      <c r="A19" s="228" t="s">
        <v>52</v>
      </c>
      <c r="B19" s="13"/>
      <c r="C19" s="43">
        <v>44764</v>
      </c>
      <c r="D19" s="14" t="s">
        <v>53</v>
      </c>
      <c r="E19" s="204" t="s">
        <v>51</v>
      </c>
      <c r="F19" s="205">
        <v>637728</v>
      </c>
      <c r="G19" s="205">
        <v>152470</v>
      </c>
      <c r="H19" s="13" t="s">
        <v>13</v>
      </c>
      <c r="I19" s="206">
        <v>1</v>
      </c>
      <c r="J19" s="182">
        <v>1</v>
      </c>
      <c r="K19" s="182">
        <v>0</v>
      </c>
      <c r="L19" s="182">
        <v>0</v>
      </c>
      <c r="M19" s="182">
        <v>0</v>
      </c>
      <c r="N19" s="182">
        <v>0</v>
      </c>
      <c r="O19" s="183">
        <f t="shared" si="0"/>
        <v>1</v>
      </c>
      <c r="P19" s="184" t="s">
        <v>14</v>
      </c>
    </row>
    <row r="20" spans="1:16" ht="27.5" customHeight="1">
      <c r="A20" s="228" t="s">
        <v>54</v>
      </c>
      <c r="B20" s="13"/>
      <c r="C20" s="43">
        <v>44833</v>
      </c>
      <c r="D20" s="14" t="s">
        <v>55</v>
      </c>
      <c r="E20" s="204" t="s">
        <v>51</v>
      </c>
      <c r="F20" s="205">
        <v>636105</v>
      </c>
      <c r="G20" s="205">
        <v>150929</v>
      </c>
      <c r="H20" s="13" t="s">
        <v>28</v>
      </c>
      <c r="I20" s="206">
        <v>9</v>
      </c>
      <c r="J20" s="182">
        <v>0</v>
      </c>
      <c r="K20" s="182">
        <v>0</v>
      </c>
      <c r="L20" s="182">
        <v>0</v>
      </c>
      <c r="M20" s="182">
        <v>4</v>
      </c>
      <c r="N20" s="182">
        <v>5</v>
      </c>
      <c r="O20" s="183">
        <f t="shared" si="0"/>
        <v>9</v>
      </c>
      <c r="P20" s="184" t="s">
        <v>56</v>
      </c>
    </row>
    <row r="21" spans="1:16" ht="31.5" customHeight="1">
      <c r="A21" s="228" t="s">
        <v>57</v>
      </c>
      <c r="B21" s="13"/>
      <c r="C21" s="43">
        <v>44987</v>
      </c>
      <c r="D21" s="14" t="s">
        <v>58</v>
      </c>
      <c r="E21" s="204" t="s">
        <v>51</v>
      </c>
      <c r="F21" s="205">
        <v>636999</v>
      </c>
      <c r="G21" s="205">
        <v>152662</v>
      </c>
      <c r="H21" s="13" t="s">
        <v>28</v>
      </c>
      <c r="I21" s="206">
        <v>7</v>
      </c>
      <c r="J21" s="182">
        <v>0</v>
      </c>
      <c r="K21" s="182">
        <v>0</v>
      </c>
      <c r="L21" s="182">
        <v>0</v>
      </c>
      <c r="M21" s="182">
        <v>3</v>
      </c>
      <c r="N21" s="182">
        <v>4</v>
      </c>
      <c r="O21" s="183">
        <f t="shared" si="0"/>
        <v>7</v>
      </c>
      <c r="P21" s="184" t="s">
        <v>59</v>
      </c>
    </row>
    <row r="22" spans="1:16" ht="29">
      <c r="A22" s="228" t="s">
        <v>60</v>
      </c>
      <c r="B22" s="13"/>
      <c r="C22" s="43">
        <v>45086</v>
      </c>
      <c r="D22" s="14" t="s">
        <v>61</v>
      </c>
      <c r="E22" s="204" t="s">
        <v>51</v>
      </c>
      <c r="F22" s="205">
        <v>636229</v>
      </c>
      <c r="G22" s="205">
        <v>150881</v>
      </c>
      <c r="H22" s="13" t="s">
        <v>28</v>
      </c>
      <c r="I22" s="206">
        <v>1</v>
      </c>
      <c r="J22" s="182">
        <v>0</v>
      </c>
      <c r="K22" s="182">
        <v>1</v>
      </c>
      <c r="L22" s="182">
        <v>0</v>
      </c>
      <c r="M22" s="182">
        <v>0</v>
      </c>
      <c r="N22" s="182">
        <v>0</v>
      </c>
      <c r="O22" s="183">
        <f t="shared" si="0"/>
        <v>1</v>
      </c>
      <c r="P22" s="184" t="s">
        <v>29</v>
      </c>
    </row>
    <row r="23" spans="1:16" ht="29">
      <c r="A23" s="228" t="s">
        <v>62</v>
      </c>
      <c r="B23" s="13"/>
      <c r="C23" s="43">
        <v>45100</v>
      </c>
      <c r="D23" s="14" t="s">
        <v>63</v>
      </c>
      <c r="E23" s="204" t="s">
        <v>51</v>
      </c>
      <c r="F23" s="205">
        <v>637298</v>
      </c>
      <c r="G23" s="205">
        <v>152735</v>
      </c>
      <c r="H23" s="13" t="s">
        <v>13</v>
      </c>
      <c r="I23" s="206">
        <v>0</v>
      </c>
      <c r="J23" s="182">
        <v>0</v>
      </c>
      <c r="K23" s="182">
        <v>0</v>
      </c>
      <c r="L23" s="182">
        <v>0</v>
      </c>
      <c r="M23" s="182">
        <v>0</v>
      </c>
      <c r="N23" s="182">
        <v>0</v>
      </c>
      <c r="O23" s="183">
        <f t="shared" si="0"/>
        <v>0</v>
      </c>
      <c r="P23" s="184" t="s">
        <v>14</v>
      </c>
    </row>
    <row r="24" spans="1:16" ht="29">
      <c r="A24" s="228" t="s">
        <v>64</v>
      </c>
      <c r="B24" s="13"/>
      <c r="C24" s="43">
        <v>45183</v>
      </c>
      <c r="D24" s="14" t="s">
        <v>65</v>
      </c>
      <c r="E24" s="204" t="s">
        <v>51</v>
      </c>
      <c r="F24" s="205">
        <v>635944</v>
      </c>
      <c r="G24" s="205">
        <v>151212</v>
      </c>
      <c r="H24" s="13" t="s">
        <v>13</v>
      </c>
      <c r="I24" s="206">
        <v>4</v>
      </c>
      <c r="J24" s="182">
        <v>4</v>
      </c>
      <c r="K24" s="182">
        <v>0</v>
      </c>
      <c r="L24" s="182">
        <v>0</v>
      </c>
      <c r="M24" s="182">
        <v>0</v>
      </c>
      <c r="N24" s="182">
        <v>0</v>
      </c>
      <c r="O24" s="183">
        <f t="shared" si="0"/>
        <v>4</v>
      </c>
      <c r="P24" s="184" t="s">
        <v>14</v>
      </c>
    </row>
    <row r="25" spans="1:16" ht="29">
      <c r="A25" s="228" t="s">
        <v>66</v>
      </c>
      <c r="B25" s="13"/>
      <c r="C25" s="43">
        <v>45259</v>
      </c>
      <c r="D25" s="14" t="s">
        <v>67</v>
      </c>
      <c r="E25" s="204" t="s">
        <v>51</v>
      </c>
      <c r="F25" s="205">
        <v>637688</v>
      </c>
      <c r="G25" s="205">
        <v>152635</v>
      </c>
      <c r="H25" s="13" t="s">
        <v>28</v>
      </c>
      <c r="I25" s="206">
        <v>1</v>
      </c>
      <c r="J25" s="182">
        <v>0</v>
      </c>
      <c r="K25" s="182">
        <v>1</v>
      </c>
      <c r="L25" s="182">
        <v>0</v>
      </c>
      <c r="M25" s="182">
        <v>0</v>
      </c>
      <c r="N25" s="182">
        <v>0</v>
      </c>
      <c r="O25" s="183">
        <f t="shared" si="0"/>
        <v>1</v>
      </c>
      <c r="P25" s="184" t="s">
        <v>29</v>
      </c>
    </row>
    <row r="26" spans="1:16" ht="29">
      <c r="A26" s="228" t="s">
        <v>68</v>
      </c>
      <c r="B26" s="13"/>
      <c r="C26" s="43">
        <v>45330</v>
      </c>
      <c r="D26" s="14" t="s">
        <v>69</v>
      </c>
      <c r="E26" s="204" t="s">
        <v>51</v>
      </c>
      <c r="F26" s="205">
        <v>637799</v>
      </c>
      <c r="G26" s="205">
        <v>152467</v>
      </c>
      <c r="H26" s="13" t="s">
        <v>13</v>
      </c>
      <c r="I26" s="206">
        <v>2</v>
      </c>
      <c r="J26" s="182">
        <v>2</v>
      </c>
      <c r="K26" s="182">
        <v>0</v>
      </c>
      <c r="L26" s="182">
        <v>0</v>
      </c>
      <c r="M26" s="182">
        <v>0</v>
      </c>
      <c r="N26" s="182">
        <v>0</v>
      </c>
      <c r="O26" s="183">
        <f t="shared" si="0"/>
        <v>2</v>
      </c>
      <c r="P26" s="184" t="s">
        <v>14</v>
      </c>
    </row>
    <row r="27" spans="1:16" ht="29">
      <c r="A27" s="228" t="s">
        <v>70</v>
      </c>
      <c r="B27" s="13"/>
      <c r="C27" s="43">
        <v>45345</v>
      </c>
      <c r="D27" s="14" t="s">
        <v>71</v>
      </c>
      <c r="E27" s="204" t="s">
        <v>51</v>
      </c>
      <c r="F27" s="205">
        <v>637262</v>
      </c>
      <c r="G27" s="205">
        <v>152684</v>
      </c>
      <c r="H27" s="13" t="s">
        <v>28</v>
      </c>
      <c r="I27" s="206">
        <v>4</v>
      </c>
      <c r="J27" s="182">
        <v>0</v>
      </c>
      <c r="K27" s="182">
        <v>2</v>
      </c>
      <c r="L27" s="182">
        <v>2</v>
      </c>
      <c r="M27" s="182">
        <v>0</v>
      </c>
      <c r="N27" s="182">
        <v>0</v>
      </c>
      <c r="O27" s="183">
        <f t="shared" si="0"/>
        <v>4</v>
      </c>
      <c r="P27" s="184" t="s">
        <v>29</v>
      </c>
    </row>
    <row r="28" spans="1:16" ht="29">
      <c r="A28" s="228" t="s">
        <v>72</v>
      </c>
      <c r="B28" s="13"/>
      <c r="C28" s="43">
        <v>45371</v>
      </c>
      <c r="D28" s="14" t="s">
        <v>73</v>
      </c>
      <c r="E28" s="204" t="s">
        <v>51</v>
      </c>
      <c r="F28" s="205">
        <v>637641</v>
      </c>
      <c r="G28" s="205">
        <v>153281</v>
      </c>
      <c r="H28" s="13" t="s">
        <v>13</v>
      </c>
      <c r="I28" s="206">
        <v>1</v>
      </c>
      <c r="J28" s="182">
        <v>1</v>
      </c>
      <c r="K28" s="182">
        <v>0</v>
      </c>
      <c r="L28" s="182">
        <v>0</v>
      </c>
      <c r="M28" s="182">
        <v>0</v>
      </c>
      <c r="N28" s="182">
        <v>0</v>
      </c>
      <c r="O28" s="183">
        <f t="shared" si="0"/>
        <v>1</v>
      </c>
      <c r="P28" s="184" t="s">
        <v>14</v>
      </c>
    </row>
    <row r="29" spans="1:16" ht="29">
      <c r="A29" s="228" t="s">
        <v>74</v>
      </c>
      <c r="B29" s="13"/>
      <c r="C29" s="43">
        <v>45405</v>
      </c>
      <c r="D29" s="14" t="s">
        <v>75</v>
      </c>
      <c r="E29" s="204" t="s">
        <v>51</v>
      </c>
      <c r="F29" s="205">
        <v>635723</v>
      </c>
      <c r="G29" s="205">
        <v>152080</v>
      </c>
      <c r="H29" s="13" t="s">
        <v>28</v>
      </c>
      <c r="I29" s="206">
        <v>1</v>
      </c>
      <c r="J29" s="182">
        <v>0</v>
      </c>
      <c r="K29" s="182">
        <v>1</v>
      </c>
      <c r="L29" s="182">
        <v>0</v>
      </c>
      <c r="M29" s="182">
        <v>0</v>
      </c>
      <c r="N29" s="182">
        <v>0</v>
      </c>
      <c r="O29" s="183">
        <f t="shared" si="0"/>
        <v>1</v>
      </c>
      <c r="P29" s="184" t="s">
        <v>29</v>
      </c>
    </row>
    <row r="30" spans="1:16" ht="29">
      <c r="A30" s="228" t="s">
        <v>76</v>
      </c>
      <c r="B30" s="13"/>
      <c r="C30" s="43">
        <v>45461</v>
      </c>
      <c r="D30" s="14" t="s">
        <v>77</v>
      </c>
      <c r="E30" s="204" t="s">
        <v>51</v>
      </c>
      <c r="F30" s="205">
        <v>637610</v>
      </c>
      <c r="G30" s="205">
        <v>152573</v>
      </c>
      <c r="H30" s="13" t="s">
        <v>28</v>
      </c>
      <c r="I30" s="206">
        <v>4</v>
      </c>
      <c r="J30" s="182">
        <v>0</v>
      </c>
      <c r="K30" s="182">
        <v>2</v>
      </c>
      <c r="L30" s="182">
        <v>2</v>
      </c>
      <c r="M30" s="182">
        <v>0</v>
      </c>
      <c r="N30" s="182">
        <v>0</v>
      </c>
      <c r="O30" s="183">
        <f t="shared" si="0"/>
        <v>4</v>
      </c>
      <c r="P30" s="184" t="s">
        <v>29</v>
      </c>
    </row>
    <row r="31" spans="1:16" ht="29">
      <c r="A31" s="229" t="s">
        <v>78</v>
      </c>
      <c r="B31" s="13"/>
      <c r="C31" s="32">
        <v>45461</v>
      </c>
      <c r="D31" s="14" t="s">
        <v>79</v>
      </c>
      <c r="E31" s="14" t="s">
        <v>51</v>
      </c>
      <c r="F31" s="205">
        <v>637113</v>
      </c>
      <c r="G31" s="205">
        <v>152648</v>
      </c>
      <c r="H31" s="13" t="s">
        <v>13</v>
      </c>
      <c r="I31" s="206">
        <v>1</v>
      </c>
      <c r="J31" s="182">
        <v>1</v>
      </c>
      <c r="K31" s="182">
        <v>0</v>
      </c>
      <c r="L31" s="182">
        <v>0</v>
      </c>
      <c r="M31" s="182">
        <v>0</v>
      </c>
      <c r="N31" s="182">
        <v>0</v>
      </c>
      <c r="O31" s="183">
        <f t="shared" si="0"/>
        <v>1</v>
      </c>
      <c r="P31" s="184" t="s">
        <v>14</v>
      </c>
    </row>
    <row r="32" spans="1:16" ht="29">
      <c r="A32" s="228" t="s">
        <v>80</v>
      </c>
      <c r="B32" s="13"/>
      <c r="C32" s="43">
        <v>45462</v>
      </c>
      <c r="D32" s="14" t="s">
        <v>81</v>
      </c>
      <c r="E32" s="204" t="s">
        <v>51</v>
      </c>
      <c r="F32" s="205">
        <v>637718</v>
      </c>
      <c r="G32" s="205">
        <v>152384</v>
      </c>
      <c r="H32" s="13" t="s">
        <v>13</v>
      </c>
      <c r="I32" s="206">
        <v>1</v>
      </c>
      <c r="J32" s="182">
        <v>1</v>
      </c>
      <c r="K32" s="182">
        <v>0</v>
      </c>
      <c r="L32" s="182">
        <v>0</v>
      </c>
      <c r="M32" s="182">
        <v>0</v>
      </c>
      <c r="N32" s="182">
        <v>0</v>
      </c>
      <c r="O32" s="183">
        <f t="shared" si="0"/>
        <v>1</v>
      </c>
      <c r="P32" s="184" t="s">
        <v>14</v>
      </c>
    </row>
    <row r="33" spans="1:16" ht="29">
      <c r="A33" s="228" t="s">
        <v>82</v>
      </c>
      <c r="B33" s="13"/>
      <c r="C33" s="43">
        <v>45485</v>
      </c>
      <c r="D33" s="14" t="s">
        <v>83</v>
      </c>
      <c r="E33" s="204" t="s">
        <v>51</v>
      </c>
      <c r="F33" s="205">
        <v>636020</v>
      </c>
      <c r="G33" s="205">
        <v>152020</v>
      </c>
      <c r="H33" s="13" t="s">
        <v>28</v>
      </c>
      <c r="I33" s="206">
        <v>1</v>
      </c>
      <c r="J33" s="182">
        <v>0</v>
      </c>
      <c r="K33" s="182">
        <v>1</v>
      </c>
      <c r="L33" s="182">
        <v>0</v>
      </c>
      <c r="M33" s="182">
        <v>0</v>
      </c>
      <c r="N33" s="182">
        <v>0</v>
      </c>
      <c r="O33" s="183">
        <f t="shared" si="0"/>
        <v>1</v>
      </c>
      <c r="P33" s="184" t="s">
        <v>29</v>
      </c>
    </row>
    <row r="34" spans="1:16" ht="29">
      <c r="A34" s="228" t="s">
        <v>84</v>
      </c>
      <c r="B34" s="13"/>
      <c r="C34" s="43">
        <v>45492</v>
      </c>
      <c r="D34" s="14" t="s">
        <v>85</v>
      </c>
      <c r="E34" s="204" t="s">
        <v>51</v>
      </c>
      <c r="F34" s="205">
        <v>637671</v>
      </c>
      <c r="G34" s="205">
        <v>153021</v>
      </c>
      <c r="H34" s="13" t="s">
        <v>28</v>
      </c>
      <c r="I34" s="206">
        <v>1</v>
      </c>
      <c r="J34" s="182">
        <v>0</v>
      </c>
      <c r="K34" s="182">
        <v>1</v>
      </c>
      <c r="L34" s="182">
        <v>0</v>
      </c>
      <c r="M34" s="182">
        <v>0</v>
      </c>
      <c r="N34" s="182">
        <v>0</v>
      </c>
      <c r="O34" s="183">
        <f t="shared" si="0"/>
        <v>1</v>
      </c>
      <c r="P34" s="184" t="s">
        <v>29</v>
      </c>
    </row>
    <row r="35" spans="1:16" ht="29">
      <c r="A35" s="228" t="s">
        <v>86</v>
      </c>
      <c r="B35" s="13"/>
      <c r="C35" s="43">
        <v>45590</v>
      </c>
      <c r="D35" s="14" t="s">
        <v>87</v>
      </c>
      <c r="E35" s="204" t="s">
        <v>51</v>
      </c>
      <c r="F35" s="205">
        <v>637712</v>
      </c>
      <c r="G35" s="205">
        <v>152425</v>
      </c>
      <c r="H35" s="13" t="s">
        <v>13</v>
      </c>
      <c r="I35" s="206">
        <v>1</v>
      </c>
      <c r="J35" s="182">
        <v>1</v>
      </c>
      <c r="K35" s="182">
        <v>0</v>
      </c>
      <c r="L35" s="182">
        <v>0</v>
      </c>
      <c r="M35" s="182">
        <v>0</v>
      </c>
      <c r="N35" s="182">
        <v>0</v>
      </c>
      <c r="O35" s="183">
        <f t="shared" si="0"/>
        <v>1</v>
      </c>
      <c r="P35" s="184" t="s">
        <v>14</v>
      </c>
    </row>
    <row r="36" spans="1:16" ht="29">
      <c r="A36" s="228" t="s">
        <v>88</v>
      </c>
      <c r="B36" s="13"/>
      <c r="C36" s="43">
        <v>45624</v>
      </c>
      <c r="D36" s="14" t="s">
        <v>89</v>
      </c>
      <c r="E36" s="204" t="s">
        <v>51</v>
      </c>
      <c r="F36" s="205">
        <v>637683</v>
      </c>
      <c r="G36" s="205">
        <v>152765</v>
      </c>
      <c r="H36" s="13" t="s">
        <v>28</v>
      </c>
      <c r="I36" s="206">
        <v>3</v>
      </c>
      <c r="J36" s="182">
        <v>0</v>
      </c>
      <c r="K36" s="182">
        <v>3</v>
      </c>
      <c r="L36" s="182">
        <v>0</v>
      </c>
      <c r="M36" s="182">
        <v>0</v>
      </c>
      <c r="N36" s="182">
        <v>0</v>
      </c>
      <c r="O36" s="183">
        <f t="shared" si="0"/>
        <v>3</v>
      </c>
      <c r="P36" s="184" t="s">
        <v>29</v>
      </c>
    </row>
    <row r="37" spans="1:16" ht="29">
      <c r="A37" s="228" t="s">
        <v>90</v>
      </c>
      <c r="B37" s="6"/>
      <c r="C37" s="43">
        <v>46008</v>
      </c>
      <c r="D37" s="14" t="s">
        <v>91</v>
      </c>
      <c r="E37" s="14" t="s">
        <v>51</v>
      </c>
      <c r="F37" s="205">
        <v>635615</v>
      </c>
      <c r="G37" s="205">
        <v>150983</v>
      </c>
      <c r="H37" s="13" t="s">
        <v>28</v>
      </c>
      <c r="I37" s="206">
        <v>1</v>
      </c>
      <c r="J37" s="182">
        <v>0</v>
      </c>
      <c r="K37" s="182">
        <v>1</v>
      </c>
      <c r="L37" s="182">
        <v>0</v>
      </c>
      <c r="M37" s="182">
        <v>0</v>
      </c>
      <c r="N37" s="182">
        <v>0</v>
      </c>
      <c r="O37" s="183">
        <f t="shared" si="0"/>
        <v>1</v>
      </c>
      <c r="P37" s="184" t="s">
        <v>29</v>
      </c>
    </row>
    <row r="38" spans="1:16" ht="29">
      <c r="A38" s="228" t="s">
        <v>92</v>
      </c>
      <c r="B38" s="6"/>
      <c r="C38" s="43">
        <v>45758</v>
      </c>
      <c r="D38" s="14" t="s">
        <v>93</v>
      </c>
      <c r="E38" s="14" t="s">
        <v>51</v>
      </c>
      <c r="F38" s="205">
        <v>637755</v>
      </c>
      <c r="G38" s="205">
        <v>152525</v>
      </c>
      <c r="H38" s="13" t="s">
        <v>13</v>
      </c>
      <c r="I38" s="206">
        <v>9</v>
      </c>
      <c r="J38" s="182">
        <v>9</v>
      </c>
      <c r="K38" s="182">
        <v>0</v>
      </c>
      <c r="L38" s="182">
        <v>0</v>
      </c>
      <c r="M38" s="182">
        <v>0</v>
      </c>
      <c r="N38" s="182">
        <v>0</v>
      </c>
      <c r="O38" s="183">
        <f t="shared" si="0"/>
        <v>9</v>
      </c>
      <c r="P38" s="184" t="s">
        <v>1010</v>
      </c>
    </row>
    <row r="39" spans="1:16" ht="29">
      <c r="A39" s="228" t="s">
        <v>94</v>
      </c>
      <c r="B39" s="6"/>
      <c r="C39" s="43">
        <v>45775</v>
      </c>
      <c r="D39" s="14" t="s">
        <v>95</v>
      </c>
      <c r="E39" s="14" t="s">
        <v>51</v>
      </c>
      <c r="F39" s="205">
        <v>637634</v>
      </c>
      <c r="G39" s="205">
        <v>152783</v>
      </c>
      <c r="H39" s="13" t="s">
        <v>13</v>
      </c>
      <c r="I39" s="206">
        <v>1</v>
      </c>
      <c r="J39" s="182">
        <v>1</v>
      </c>
      <c r="K39" s="182">
        <v>0</v>
      </c>
      <c r="L39" s="182">
        <v>0</v>
      </c>
      <c r="M39" s="182">
        <v>0</v>
      </c>
      <c r="N39" s="182">
        <v>0</v>
      </c>
      <c r="O39" s="183">
        <f t="shared" si="0"/>
        <v>1</v>
      </c>
      <c r="P39" s="184" t="s">
        <v>14</v>
      </c>
    </row>
    <row r="40" spans="1:16" ht="29">
      <c r="A40" s="228" t="s">
        <v>96</v>
      </c>
      <c r="B40" s="6"/>
      <c r="C40" s="43">
        <v>45793</v>
      </c>
      <c r="D40" s="14" t="s">
        <v>97</v>
      </c>
      <c r="E40" s="14" t="s">
        <v>51</v>
      </c>
      <c r="F40" s="205">
        <v>637718</v>
      </c>
      <c r="G40" s="205">
        <v>152384</v>
      </c>
      <c r="H40" s="13" t="s">
        <v>13</v>
      </c>
      <c r="I40" s="206">
        <v>3</v>
      </c>
      <c r="J40" s="182">
        <v>3</v>
      </c>
      <c r="K40" s="182">
        <v>0</v>
      </c>
      <c r="L40" s="182">
        <v>0</v>
      </c>
      <c r="M40" s="182">
        <v>0</v>
      </c>
      <c r="N40" s="182">
        <v>0</v>
      </c>
      <c r="O40" s="183">
        <f t="shared" si="0"/>
        <v>3</v>
      </c>
      <c r="P40" s="184" t="s">
        <v>14</v>
      </c>
    </row>
    <row r="41" spans="1:16" ht="29">
      <c r="A41" s="228" t="s">
        <v>98</v>
      </c>
      <c r="B41" s="6"/>
      <c r="C41" s="43">
        <v>45799</v>
      </c>
      <c r="D41" s="14" t="s">
        <v>99</v>
      </c>
      <c r="E41" s="14" t="s">
        <v>51</v>
      </c>
      <c r="F41" s="205">
        <v>637679</v>
      </c>
      <c r="G41" s="205">
        <v>152598</v>
      </c>
      <c r="H41" s="13" t="s">
        <v>28</v>
      </c>
      <c r="I41" s="206">
        <v>2</v>
      </c>
      <c r="J41" s="182">
        <v>0</v>
      </c>
      <c r="K41" s="182">
        <v>2</v>
      </c>
      <c r="L41" s="182">
        <v>0</v>
      </c>
      <c r="M41" s="182">
        <v>0</v>
      </c>
      <c r="N41" s="182">
        <v>0</v>
      </c>
      <c r="O41" s="183">
        <f t="shared" si="0"/>
        <v>2</v>
      </c>
      <c r="P41" s="184" t="s">
        <v>29</v>
      </c>
    </row>
    <row r="42" spans="1:16" ht="29">
      <c r="A42" s="228" t="s">
        <v>100</v>
      </c>
      <c r="B42" s="6"/>
      <c r="C42" s="43">
        <v>45874</v>
      </c>
      <c r="D42" s="14" t="s">
        <v>101</v>
      </c>
      <c r="E42" s="14" t="s">
        <v>51</v>
      </c>
      <c r="F42" s="205">
        <v>636555</v>
      </c>
      <c r="G42" s="205">
        <v>151403</v>
      </c>
      <c r="H42" s="13" t="s">
        <v>28</v>
      </c>
      <c r="I42" s="206">
        <v>2</v>
      </c>
      <c r="J42" s="182">
        <v>0</v>
      </c>
      <c r="K42" s="182">
        <v>2</v>
      </c>
      <c r="L42" s="182">
        <v>0</v>
      </c>
      <c r="M42" s="182">
        <v>0</v>
      </c>
      <c r="N42" s="182">
        <v>0</v>
      </c>
      <c r="O42" s="183">
        <f t="shared" si="0"/>
        <v>2</v>
      </c>
      <c r="P42" s="184" t="s">
        <v>29</v>
      </c>
    </row>
    <row r="43" spans="1:16" ht="29">
      <c r="A43" s="228" t="s">
        <v>102</v>
      </c>
      <c r="B43" s="6"/>
      <c r="C43" s="43">
        <v>45946</v>
      </c>
      <c r="D43" s="14" t="s">
        <v>103</v>
      </c>
      <c r="E43" s="14" t="s">
        <v>51</v>
      </c>
      <c r="F43" s="205">
        <v>637706</v>
      </c>
      <c r="G43" s="205">
        <v>152593</v>
      </c>
      <c r="H43" s="13" t="s">
        <v>28</v>
      </c>
      <c r="I43" s="206">
        <v>1</v>
      </c>
      <c r="J43" s="182">
        <v>0</v>
      </c>
      <c r="K43" s="182">
        <v>1</v>
      </c>
      <c r="L43" s="182">
        <v>0</v>
      </c>
      <c r="M43" s="182">
        <v>0</v>
      </c>
      <c r="N43" s="182">
        <v>0</v>
      </c>
      <c r="O43" s="183">
        <f t="shared" si="0"/>
        <v>1</v>
      </c>
      <c r="P43" s="184" t="s">
        <v>29</v>
      </c>
    </row>
    <row r="44" spans="1:16" ht="29">
      <c r="A44" s="228" t="s">
        <v>104</v>
      </c>
      <c r="B44" s="6"/>
      <c r="C44" s="43">
        <v>46029</v>
      </c>
      <c r="D44" s="14" t="s">
        <v>105</v>
      </c>
      <c r="E44" s="14" t="s">
        <v>51</v>
      </c>
      <c r="F44" s="205">
        <v>637654</v>
      </c>
      <c r="G44" s="205">
        <v>153207</v>
      </c>
      <c r="H44" s="13" t="s">
        <v>28</v>
      </c>
      <c r="I44" s="206">
        <v>0</v>
      </c>
      <c r="J44" s="182">
        <v>0</v>
      </c>
      <c r="K44" s="182">
        <v>0</v>
      </c>
      <c r="L44" s="182">
        <v>0</v>
      </c>
      <c r="M44" s="182">
        <v>0</v>
      </c>
      <c r="N44" s="182">
        <v>0</v>
      </c>
      <c r="O44" s="183">
        <f t="shared" si="0"/>
        <v>0</v>
      </c>
      <c r="P44" s="184" t="s">
        <v>29</v>
      </c>
    </row>
    <row r="45" spans="1:16" ht="29">
      <c r="A45" s="228" t="s">
        <v>106</v>
      </c>
      <c r="B45" s="6"/>
      <c r="C45" s="43">
        <v>46037</v>
      </c>
      <c r="D45" s="14" t="s">
        <v>107</v>
      </c>
      <c r="E45" s="14" t="s">
        <v>51</v>
      </c>
      <c r="F45" s="205">
        <v>637043</v>
      </c>
      <c r="G45" s="205">
        <v>152569</v>
      </c>
      <c r="H45" s="13" t="s">
        <v>28</v>
      </c>
      <c r="I45" s="206">
        <v>9</v>
      </c>
      <c r="J45" s="182">
        <v>0</v>
      </c>
      <c r="K45" s="182">
        <v>4</v>
      </c>
      <c r="L45" s="182">
        <v>5</v>
      </c>
      <c r="M45" s="182">
        <v>0</v>
      </c>
      <c r="N45" s="182">
        <v>0</v>
      </c>
      <c r="O45" s="183">
        <f t="shared" si="0"/>
        <v>9</v>
      </c>
      <c r="P45" s="184" t="s">
        <v>29</v>
      </c>
    </row>
    <row r="46" spans="1:16" ht="29">
      <c r="A46" s="228" t="s">
        <v>108</v>
      </c>
      <c r="B46" s="6"/>
      <c r="C46" s="43">
        <v>46049</v>
      </c>
      <c r="D46" s="14" t="s">
        <v>109</v>
      </c>
      <c r="E46" s="14" t="s">
        <v>51</v>
      </c>
      <c r="F46" s="205">
        <v>637811</v>
      </c>
      <c r="G46" s="205">
        <v>152337</v>
      </c>
      <c r="H46" s="13" t="s">
        <v>13</v>
      </c>
      <c r="I46" s="206">
        <v>-1</v>
      </c>
      <c r="J46" s="182">
        <v>-1</v>
      </c>
      <c r="K46" s="182">
        <v>0</v>
      </c>
      <c r="L46" s="182">
        <v>0</v>
      </c>
      <c r="M46" s="182">
        <v>0</v>
      </c>
      <c r="N46" s="182">
        <v>0</v>
      </c>
      <c r="O46" s="183">
        <f t="shared" si="0"/>
        <v>-1</v>
      </c>
      <c r="P46" s="184" t="s">
        <v>14</v>
      </c>
    </row>
    <row r="47" spans="1:16" ht="29">
      <c r="A47" s="228" t="s">
        <v>110</v>
      </c>
      <c r="B47" s="6"/>
      <c r="C47" s="43">
        <v>46052</v>
      </c>
      <c r="D47" s="14" t="s">
        <v>111</v>
      </c>
      <c r="E47" s="14" t="s">
        <v>51</v>
      </c>
      <c r="F47" s="205">
        <v>637686</v>
      </c>
      <c r="G47" s="205">
        <v>152550</v>
      </c>
      <c r="H47" s="13" t="s">
        <v>28</v>
      </c>
      <c r="I47" s="206">
        <v>1</v>
      </c>
      <c r="J47" s="182">
        <v>0</v>
      </c>
      <c r="K47" s="182">
        <v>1</v>
      </c>
      <c r="L47" s="182">
        <v>0</v>
      </c>
      <c r="M47" s="182">
        <v>0</v>
      </c>
      <c r="N47" s="182">
        <v>0</v>
      </c>
      <c r="O47" s="183">
        <f t="shared" si="0"/>
        <v>1</v>
      </c>
      <c r="P47" s="184" t="s">
        <v>29</v>
      </c>
    </row>
    <row r="48" spans="1:16" ht="29">
      <c r="A48" s="228" t="s">
        <v>112</v>
      </c>
      <c r="B48" s="13"/>
      <c r="C48" s="43">
        <v>42878</v>
      </c>
      <c r="D48" s="14" t="s">
        <v>113</v>
      </c>
      <c r="E48" s="204" t="s">
        <v>114</v>
      </c>
      <c r="F48" s="205">
        <v>637813</v>
      </c>
      <c r="G48" s="205">
        <v>152367</v>
      </c>
      <c r="H48" s="13" t="s">
        <v>13</v>
      </c>
      <c r="I48" s="206">
        <v>-1</v>
      </c>
      <c r="J48" s="182">
        <v>-1</v>
      </c>
      <c r="K48" s="182">
        <v>0</v>
      </c>
      <c r="L48" s="182">
        <v>0</v>
      </c>
      <c r="M48" s="182">
        <v>0</v>
      </c>
      <c r="N48" s="182">
        <v>0</v>
      </c>
      <c r="O48" s="183">
        <f t="shared" si="0"/>
        <v>-1</v>
      </c>
      <c r="P48" s="184" t="s">
        <v>14</v>
      </c>
    </row>
    <row r="49" spans="1:16" ht="29">
      <c r="A49" s="228" t="s">
        <v>115</v>
      </c>
      <c r="B49" s="13"/>
      <c r="C49" s="43">
        <v>43403</v>
      </c>
      <c r="D49" s="14" t="s">
        <v>116</v>
      </c>
      <c r="E49" s="204" t="s">
        <v>114</v>
      </c>
      <c r="F49" s="205">
        <v>637024</v>
      </c>
      <c r="G49" s="205">
        <v>152278</v>
      </c>
      <c r="H49" s="13" t="s">
        <v>13</v>
      </c>
      <c r="I49" s="206">
        <v>1</v>
      </c>
      <c r="J49" s="182">
        <v>1</v>
      </c>
      <c r="K49" s="182">
        <v>0</v>
      </c>
      <c r="L49" s="182">
        <v>0</v>
      </c>
      <c r="M49" s="182">
        <v>0</v>
      </c>
      <c r="N49" s="182">
        <v>0</v>
      </c>
      <c r="O49" s="183">
        <f t="shared" si="0"/>
        <v>1</v>
      </c>
      <c r="P49" s="184" t="s">
        <v>14</v>
      </c>
    </row>
    <row r="50" spans="1:16" ht="29">
      <c r="A50" s="228" t="s">
        <v>117</v>
      </c>
      <c r="B50" s="13"/>
      <c r="C50" s="43">
        <v>43847</v>
      </c>
      <c r="D50" s="14" t="s">
        <v>118</v>
      </c>
      <c r="E50" s="204" t="s">
        <v>114</v>
      </c>
      <c r="F50" s="205">
        <v>637352</v>
      </c>
      <c r="G50" s="205">
        <v>152363</v>
      </c>
      <c r="H50" s="13" t="s">
        <v>13</v>
      </c>
      <c r="I50" s="206">
        <v>2</v>
      </c>
      <c r="J50" s="182">
        <v>2</v>
      </c>
      <c r="K50" s="182">
        <v>0</v>
      </c>
      <c r="L50" s="182">
        <v>0</v>
      </c>
      <c r="M50" s="182">
        <v>0</v>
      </c>
      <c r="N50" s="182">
        <v>0</v>
      </c>
      <c r="O50" s="183">
        <f t="shared" si="0"/>
        <v>2</v>
      </c>
      <c r="P50" s="184" t="s">
        <v>14</v>
      </c>
    </row>
    <row r="51" spans="1:16" ht="29">
      <c r="A51" s="228" t="s">
        <v>119</v>
      </c>
      <c r="B51" s="13"/>
      <c r="C51" s="43">
        <v>44335</v>
      </c>
      <c r="D51" s="14" t="s">
        <v>120</v>
      </c>
      <c r="E51" s="204" t="s">
        <v>114</v>
      </c>
      <c r="F51" s="205">
        <v>635746</v>
      </c>
      <c r="G51" s="205">
        <v>151791</v>
      </c>
      <c r="H51" s="13" t="s">
        <v>13</v>
      </c>
      <c r="I51" s="206">
        <v>1</v>
      </c>
      <c r="J51" s="182">
        <v>1</v>
      </c>
      <c r="K51" s="182">
        <v>0</v>
      </c>
      <c r="L51" s="182">
        <v>0</v>
      </c>
      <c r="M51" s="182">
        <v>0</v>
      </c>
      <c r="N51" s="182">
        <v>0</v>
      </c>
      <c r="O51" s="183">
        <f t="shared" si="0"/>
        <v>1</v>
      </c>
      <c r="P51" s="184" t="s">
        <v>14</v>
      </c>
    </row>
    <row r="52" spans="1:16" ht="29">
      <c r="A52" s="228" t="s">
        <v>121</v>
      </c>
      <c r="B52" s="13"/>
      <c r="C52" s="43">
        <v>44314</v>
      </c>
      <c r="D52" s="14" t="s">
        <v>122</v>
      </c>
      <c r="E52" s="204" t="s">
        <v>123</v>
      </c>
      <c r="F52" s="205">
        <v>620552</v>
      </c>
      <c r="G52" s="205">
        <v>147421</v>
      </c>
      <c r="H52" s="13" t="s">
        <v>13</v>
      </c>
      <c r="I52" s="206">
        <v>1</v>
      </c>
      <c r="J52" s="182">
        <v>1</v>
      </c>
      <c r="K52" s="182">
        <v>0</v>
      </c>
      <c r="L52" s="182">
        <v>0</v>
      </c>
      <c r="M52" s="182">
        <v>0</v>
      </c>
      <c r="N52" s="182">
        <v>0</v>
      </c>
      <c r="O52" s="183">
        <f t="shared" si="0"/>
        <v>1</v>
      </c>
      <c r="P52" s="184" t="s">
        <v>14</v>
      </c>
    </row>
    <row r="53" spans="1:16" ht="29">
      <c r="A53" s="228" t="s">
        <v>124</v>
      </c>
      <c r="B53" s="13"/>
      <c r="C53" s="43">
        <v>45786</v>
      </c>
      <c r="D53" s="14" t="s">
        <v>125</v>
      </c>
      <c r="E53" s="204" t="s">
        <v>123</v>
      </c>
      <c r="F53" s="205"/>
      <c r="G53" s="205"/>
      <c r="H53" s="13" t="s">
        <v>28</v>
      </c>
      <c r="I53" s="206">
        <v>0</v>
      </c>
      <c r="J53" s="182">
        <v>0</v>
      </c>
      <c r="K53" s="182">
        <v>0</v>
      </c>
      <c r="L53" s="182">
        <v>0</v>
      </c>
      <c r="M53" s="182">
        <v>0</v>
      </c>
      <c r="N53" s="182">
        <v>0</v>
      </c>
      <c r="O53" s="183">
        <f t="shared" si="0"/>
        <v>0</v>
      </c>
      <c r="P53" s="184" t="s">
        <v>29</v>
      </c>
    </row>
    <row r="54" spans="1:16" ht="29">
      <c r="A54" s="228" t="s">
        <v>126</v>
      </c>
      <c r="B54" s="13"/>
      <c r="C54" s="43">
        <v>44679</v>
      </c>
      <c r="D54" s="14" t="s">
        <v>127</v>
      </c>
      <c r="E54" s="204" t="s">
        <v>128</v>
      </c>
      <c r="F54" s="205">
        <v>631527</v>
      </c>
      <c r="G54" s="205">
        <v>142093</v>
      </c>
      <c r="H54" s="13" t="s">
        <v>13</v>
      </c>
      <c r="I54" s="206">
        <v>2</v>
      </c>
      <c r="J54" s="182">
        <v>2</v>
      </c>
      <c r="K54" s="182">
        <v>0</v>
      </c>
      <c r="L54" s="182">
        <v>0</v>
      </c>
      <c r="M54" s="182">
        <v>0</v>
      </c>
      <c r="N54" s="182">
        <v>0</v>
      </c>
      <c r="O54" s="183">
        <f t="shared" si="0"/>
        <v>2</v>
      </c>
      <c r="P54" s="184" t="s">
        <v>14</v>
      </c>
    </row>
    <row r="55" spans="1:16" ht="29">
      <c r="A55" s="228" t="s">
        <v>129</v>
      </c>
      <c r="B55" s="13"/>
      <c r="C55" s="43">
        <v>44721</v>
      </c>
      <c r="D55" s="14" t="s">
        <v>130</v>
      </c>
      <c r="E55" s="204" t="s">
        <v>128</v>
      </c>
      <c r="F55" s="205">
        <v>632115</v>
      </c>
      <c r="G55" s="205">
        <v>141585</v>
      </c>
      <c r="H55" s="13" t="s">
        <v>13</v>
      </c>
      <c r="I55" s="206">
        <v>1</v>
      </c>
      <c r="J55" s="182">
        <v>1</v>
      </c>
      <c r="K55" s="182">
        <v>0</v>
      </c>
      <c r="L55" s="182">
        <v>0</v>
      </c>
      <c r="M55" s="182">
        <v>0</v>
      </c>
      <c r="N55" s="182">
        <v>0</v>
      </c>
      <c r="O55" s="183">
        <f t="shared" si="0"/>
        <v>1</v>
      </c>
      <c r="P55" s="184" t="s">
        <v>14</v>
      </c>
    </row>
    <row r="56" spans="1:16" ht="29">
      <c r="A56" s="228" t="s">
        <v>131</v>
      </c>
      <c r="B56" s="13"/>
      <c r="C56" s="43">
        <v>44725</v>
      </c>
      <c r="D56" s="14" t="s">
        <v>132</v>
      </c>
      <c r="E56" s="204" t="s">
        <v>128</v>
      </c>
      <c r="F56" s="205">
        <v>630805</v>
      </c>
      <c r="G56" s="205">
        <v>142383</v>
      </c>
      <c r="H56" s="13" t="s">
        <v>13</v>
      </c>
      <c r="I56" s="206">
        <v>1</v>
      </c>
      <c r="J56" s="182">
        <v>1</v>
      </c>
      <c r="K56" s="182">
        <v>0</v>
      </c>
      <c r="L56" s="182">
        <v>0</v>
      </c>
      <c r="M56" s="182">
        <v>0</v>
      </c>
      <c r="N56" s="182">
        <v>0</v>
      </c>
      <c r="O56" s="183">
        <f t="shared" si="0"/>
        <v>1</v>
      </c>
      <c r="P56" s="184" t="s">
        <v>14</v>
      </c>
    </row>
    <row r="57" spans="1:16" ht="29">
      <c r="A57" s="228" t="s">
        <v>133</v>
      </c>
      <c r="B57" s="13"/>
      <c r="C57" s="43">
        <v>44755</v>
      </c>
      <c r="D57" s="14" t="s">
        <v>134</v>
      </c>
      <c r="E57" s="204" t="s">
        <v>128</v>
      </c>
      <c r="F57" s="205">
        <v>631300</v>
      </c>
      <c r="G57" s="205">
        <v>141921</v>
      </c>
      <c r="H57" s="13" t="s">
        <v>13</v>
      </c>
      <c r="I57" s="206">
        <v>0</v>
      </c>
      <c r="J57" s="182">
        <v>0</v>
      </c>
      <c r="K57" s="182">
        <v>0</v>
      </c>
      <c r="L57" s="182">
        <v>0</v>
      </c>
      <c r="M57" s="182">
        <v>0</v>
      </c>
      <c r="N57" s="182">
        <v>0</v>
      </c>
      <c r="O57" s="183">
        <f t="shared" si="0"/>
        <v>0</v>
      </c>
      <c r="P57" s="184" t="s">
        <v>14</v>
      </c>
    </row>
    <row r="58" spans="1:16" ht="29">
      <c r="A58" s="228" t="s">
        <v>135</v>
      </c>
      <c r="B58" s="13"/>
      <c r="C58" s="43">
        <v>44951</v>
      </c>
      <c r="D58" s="14" t="s">
        <v>136</v>
      </c>
      <c r="E58" s="204" t="s">
        <v>128</v>
      </c>
      <c r="F58" s="205">
        <v>630854</v>
      </c>
      <c r="G58" s="205">
        <v>140448</v>
      </c>
      <c r="H58" s="13" t="s">
        <v>13</v>
      </c>
      <c r="I58" s="206">
        <v>0</v>
      </c>
      <c r="J58" s="182">
        <v>0</v>
      </c>
      <c r="K58" s="182">
        <v>0</v>
      </c>
      <c r="L58" s="182">
        <v>0</v>
      </c>
      <c r="M58" s="182">
        <v>0</v>
      </c>
      <c r="N58" s="182">
        <v>0</v>
      </c>
      <c r="O58" s="183">
        <f t="shared" si="0"/>
        <v>0</v>
      </c>
      <c r="P58" s="184" t="s">
        <v>14</v>
      </c>
    </row>
    <row r="59" spans="1:16" ht="29">
      <c r="A59" s="228" t="s">
        <v>137</v>
      </c>
      <c r="B59" s="13"/>
      <c r="C59" s="43">
        <v>44953</v>
      </c>
      <c r="D59" s="14" t="s">
        <v>138</v>
      </c>
      <c r="E59" s="204" t="s">
        <v>128</v>
      </c>
      <c r="F59" s="205">
        <v>630336</v>
      </c>
      <c r="G59" s="205">
        <v>142154</v>
      </c>
      <c r="H59" s="13" t="s">
        <v>13</v>
      </c>
      <c r="I59" s="206">
        <v>2</v>
      </c>
      <c r="J59" s="182">
        <v>2</v>
      </c>
      <c r="K59" s="182">
        <v>0</v>
      </c>
      <c r="L59" s="182">
        <v>0</v>
      </c>
      <c r="M59" s="182">
        <v>0</v>
      </c>
      <c r="N59" s="182">
        <v>0</v>
      </c>
      <c r="O59" s="183">
        <f t="shared" si="0"/>
        <v>2</v>
      </c>
      <c r="P59" s="184" t="s">
        <v>14</v>
      </c>
    </row>
    <row r="60" spans="1:16" ht="29">
      <c r="A60" s="228" t="s">
        <v>139</v>
      </c>
      <c r="B60" s="13"/>
      <c r="C60" s="43">
        <v>45035</v>
      </c>
      <c r="D60" s="14" t="s">
        <v>140</v>
      </c>
      <c r="E60" s="204" t="s">
        <v>128</v>
      </c>
      <c r="F60" s="205">
        <v>630289</v>
      </c>
      <c r="G60" s="205">
        <v>142763</v>
      </c>
      <c r="H60" s="13" t="s">
        <v>13</v>
      </c>
      <c r="I60" s="206">
        <v>3</v>
      </c>
      <c r="J60" s="182">
        <v>3</v>
      </c>
      <c r="K60" s="182">
        <v>0</v>
      </c>
      <c r="L60" s="182">
        <v>0</v>
      </c>
      <c r="M60" s="182">
        <v>0</v>
      </c>
      <c r="N60" s="182">
        <v>0</v>
      </c>
      <c r="O60" s="183">
        <f t="shared" si="0"/>
        <v>3</v>
      </c>
      <c r="P60" s="184" t="s">
        <v>14</v>
      </c>
    </row>
    <row r="61" spans="1:16" ht="14.5">
      <c r="A61" s="228" t="s">
        <v>141</v>
      </c>
      <c r="B61" s="13"/>
      <c r="C61" s="43">
        <v>45048</v>
      </c>
      <c r="D61" s="14" t="s">
        <v>142</v>
      </c>
      <c r="E61" s="204" t="s">
        <v>128</v>
      </c>
      <c r="F61" s="205">
        <v>630565</v>
      </c>
      <c r="G61" s="205">
        <v>140073</v>
      </c>
      <c r="H61" s="13" t="s">
        <v>28</v>
      </c>
      <c r="I61" s="206">
        <v>1</v>
      </c>
      <c r="J61" s="182">
        <v>0</v>
      </c>
      <c r="K61" s="182">
        <v>0</v>
      </c>
      <c r="L61" s="182">
        <v>0</v>
      </c>
      <c r="M61" s="182">
        <v>1</v>
      </c>
      <c r="N61" s="182">
        <v>0</v>
      </c>
      <c r="O61" s="183">
        <f t="shared" si="0"/>
        <v>1</v>
      </c>
      <c r="P61" s="184" t="s">
        <v>143</v>
      </c>
    </row>
    <row r="62" spans="1:16" ht="14.5">
      <c r="A62" s="228" t="s">
        <v>144</v>
      </c>
      <c r="B62" s="13"/>
      <c r="C62" s="43">
        <v>45048</v>
      </c>
      <c r="D62" s="14" t="s">
        <v>145</v>
      </c>
      <c r="E62" s="204" t="s">
        <v>128</v>
      </c>
      <c r="F62" s="205">
        <v>630574</v>
      </c>
      <c r="G62" s="205">
        <v>140038</v>
      </c>
      <c r="H62" s="13" t="s">
        <v>28</v>
      </c>
      <c r="I62" s="206">
        <v>1</v>
      </c>
      <c r="J62" s="182">
        <v>0</v>
      </c>
      <c r="K62" s="182">
        <v>0</v>
      </c>
      <c r="L62" s="182">
        <v>0</v>
      </c>
      <c r="M62" s="182">
        <v>1</v>
      </c>
      <c r="N62" s="182">
        <v>0</v>
      </c>
      <c r="O62" s="183">
        <f t="shared" si="0"/>
        <v>1</v>
      </c>
      <c r="P62" s="184" t="s">
        <v>143</v>
      </c>
    </row>
    <row r="63" spans="1:16" ht="29">
      <c r="A63" s="228" t="s">
        <v>146</v>
      </c>
      <c r="B63" s="13"/>
      <c r="C63" s="43">
        <v>45058</v>
      </c>
      <c r="D63" s="14" t="s">
        <v>147</v>
      </c>
      <c r="E63" s="204" t="s">
        <v>128</v>
      </c>
      <c r="F63" s="205">
        <v>631763</v>
      </c>
      <c r="G63" s="205">
        <v>141542</v>
      </c>
      <c r="H63" s="13" t="s">
        <v>28</v>
      </c>
      <c r="I63" s="206">
        <v>1</v>
      </c>
      <c r="J63" s="182">
        <v>0</v>
      </c>
      <c r="K63" s="182">
        <v>1</v>
      </c>
      <c r="L63" s="182">
        <v>0</v>
      </c>
      <c r="M63" s="182">
        <v>0</v>
      </c>
      <c r="N63" s="182">
        <v>0</v>
      </c>
      <c r="O63" s="183">
        <f t="shared" si="0"/>
        <v>1</v>
      </c>
      <c r="P63" s="184" t="s">
        <v>29</v>
      </c>
    </row>
    <row r="64" spans="1:16" ht="29">
      <c r="A64" s="228" t="s">
        <v>148</v>
      </c>
      <c r="B64" s="13"/>
      <c r="C64" s="43">
        <v>45085</v>
      </c>
      <c r="D64" s="14" t="s">
        <v>149</v>
      </c>
      <c r="E64" s="204" t="s">
        <v>128</v>
      </c>
      <c r="F64" s="205">
        <v>630784</v>
      </c>
      <c r="G64" s="205">
        <v>141166</v>
      </c>
      <c r="H64" s="13" t="s">
        <v>13</v>
      </c>
      <c r="I64" s="206">
        <v>-1</v>
      </c>
      <c r="J64" s="182">
        <v>-1</v>
      </c>
      <c r="K64" s="182">
        <v>0</v>
      </c>
      <c r="L64" s="182">
        <v>0</v>
      </c>
      <c r="M64" s="182">
        <v>0</v>
      </c>
      <c r="N64" s="182">
        <v>0</v>
      </c>
      <c r="O64" s="183">
        <f t="shared" si="0"/>
        <v>-1</v>
      </c>
      <c r="P64" s="184" t="s">
        <v>14</v>
      </c>
    </row>
    <row r="65" spans="1:16" ht="29">
      <c r="A65" s="228" t="s">
        <v>150</v>
      </c>
      <c r="B65" s="13"/>
      <c r="C65" s="43">
        <v>45125</v>
      </c>
      <c r="D65" s="14" t="s">
        <v>151</v>
      </c>
      <c r="E65" s="204" t="s">
        <v>128</v>
      </c>
      <c r="F65" s="205">
        <v>632180</v>
      </c>
      <c r="G65" s="205">
        <v>141647</v>
      </c>
      <c r="H65" s="13" t="s">
        <v>13</v>
      </c>
      <c r="I65" s="206">
        <v>3</v>
      </c>
      <c r="J65" s="182">
        <v>3</v>
      </c>
      <c r="K65" s="182">
        <v>0</v>
      </c>
      <c r="L65" s="182">
        <v>0</v>
      </c>
      <c r="M65" s="182">
        <v>0</v>
      </c>
      <c r="N65" s="182">
        <v>0</v>
      </c>
      <c r="O65" s="183">
        <f t="shared" si="0"/>
        <v>3</v>
      </c>
      <c r="P65" s="184" t="s">
        <v>14</v>
      </c>
    </row>
    <row r="66" spans="1:16" ht="29">
      <c r="A66" s="228" t="s">
        <v>152</v>
      </c>
      <c r="B66" s="13"/>
      <c r="C66" s="43">
        <v>45128</v>
      </c>
      <c r="D66" s="14" t="s">
        <v>153</v>
      </c>
      <c r="E66" s="204" t="s">
        <v>128</v>
      </c>
      <c r="F66" s="205">
        <v>631316</v>
      </c>
      <c r="G66" s="205">
        <v>141955</v>
      </c>
      <c r="H66" s="13" t="s">
        <v>28</v>
      </c>
      <c r="I66" s="206">
        <v>1</v>
      </c>
      <c r="J66" s="182">
        <v>0</v>
      </c>
      <c r="K66" s="182">
        <v>1</v>
      </c>
      <c r="L66" s="182">
        <v>0</v>
      </c>
      <c r="M66" s="182">
        <v>0</v>
      </c>
      <c r="N66" s="182">
        <v>0</v>
      </c>
      <c r="O66" s="183">
        <f t="shared" si="0"/>
        <v>1</v>
      </c>
      <c r="P66" s="184" t="s">
        <v>29</v>
      </c>
    </row>
    <row r="67" spans="1:16" ht="29">
      <c r="A67" s="228" t="s">
        <v>154</v>
      </c>
      <c r="B67" s="13"/>
      <c r="C67" s="43">
        <v>45147</v>
      </c>
      <c r="D67" s="14" t="s">
        <v>155</v>
      </c>
      <c r="E67" s="204" t="s">
        <v>128</v>
      </c>
      <c r="F67" s="205">
        <v>630778</v>
      </c>
      <c r="G67" s="205">
        <v>140500</v>
      </c>
      <c r="H67" s="13" t="s">
        <v>13</v>
      </c>
      <c r="I67" s="206">
        <v>1</v>
      </c>
      <c r="J67" s="182">
        <v>1</v>
      </c>
      <c r="K67" s="182">
        <v>0</v>
      </c>
      <c r="L67" s="182">
        <v>0</v>
      </c>
      <c r="M67" s="182">
        <v>0</v>
      </c>
      <c r="N67" s="182">
        <v>0</v>
      </c>
      <c r="O67" s="183">
        <f t="shared" ref="O67:O130" si="1">SUM(J67:N67)</f>
        <v>1</v>
      </c>
      <c r="P67" s="184" t="s">
        <v>14</v>
      </c>
    </row>
    <row r="68" spans="1:16" ht="29">
      <c r="A68" s="228" t="s">
        <v>156</v>
      </c>
      <c r="B68" s="13"/>
      <c r="C68" s="43">
        <v>45147</v>
      </c>
      <c r="D68" s="14" t="s">
        <v>157</v>
      </c>
      <c r="E68" s="204" t="s">
        <v>128</v>
      </c>
      <c r="F68" s="205">
        <v>630875</v>
      </c>
      <c r="G68" s="205">
        <v>140506</v>
      </c>
      <c r="H68" s="13" t="s">
        <v>13</v>
      </c>
      <c r="I68" s="206">
        <v>1</v>
      </c>
      <c r="J68" s="182">
        <v>1</v>
      </c>
      <c r="K68" s="182">
        <v>0</v>
      </c>
      <c r="L68" s="182">
        <v>0</v>
      </c>
      <c r="M68" s="182">
        <v>0</v>
      </c>
      <c r="N68" s="182">
        <v>0</v>
      </c>
      <c r="O68" s="183">
        <f t="shared" si="1"/>
        <v>1</v>
      </c>
      <c r="P68" s="184" t="s">
        <v>14</v>
      </c>
    </row>
    <row r="69" spans="1:16" ht="29">
      <c r="A69" s="228" t="s">
        <v>158</v>
      </c>
      <c r="B69" s="13"/>
      <c r="C69" s="43">
        <v>45155</v>
      </c>
      <c r="D69" s="14" t="s">
        <v>159</v>
      </c>
      <c r="E69" s="204" t="s">
        <v>128</v>
      </c>
      <c r="F69" s="205">
        <v>630462</v>
      </c>
      <c r="G69" s="205">
        <v>143482</v>
      </c>
      <c r="H69" s="13" t="s">
        <v>28</v>
      </c>
      <c r="I69" s="206">
        <v>1</v>
      </c>
      <c r="J69" s="182">
        <v>0</v>
      </c>
      <c r="K69" s="182">
        <v>1</v>
      </c>
      <c r="L69" s="182">
        <v>0</v>
      </c>
      <c r="M69" s="182">
        <v>0</v>
      </c>
      <c r="N69" s="182">
        <v>0</v>
      </c>
      <c r="O69" s="183">
        <f t="shared" si="1"/>
        <v>1</v>
      </c>
      <c r="P69" s="184" t="s">
        <v>29</v>
      </c>
    </row>
    <row r="70" spans="1:16" ht="29">
      <c r="A70" s="228" t="s">
        <v>160</v>
      </c>
      <c r="B70" s="13"/>
      <c r="C70" s="43">
        <v>45231</v>
      </c>
      <c r="D70" s="14" t="s">
        <v>161</v>
      </c>
      <c r="E70" s="204" t="s">
        <v>128</v>
      </c>
      <c r="F70" s="205">
        <v>629553</v>
      </c>
      <c r="G70" s="205">
        <v>142196</v>
      </c>
      <c r="H70" s="13" t="s">
        <v>28</v>
      </c>
      <c r="I70" s="206">
        <v>2</v>
      </c>
      <c r="J70" s="182">
        <v>0</v>
      </c>
      <c r="K70" s="182">
        <v>2</v>
      </c>
      <c r="L70" s="182">
        <v>0</v>
      </c>
      <c r="M70" s="182">
        <v>0</v>
      </c>
      <c r="N70" s="182">
        <v>0</v>
      </c>
      <c r="O70" s="183">
        <f t="shared" si="1"/>
        <v>2</v>
      </c>
      <c r="P70" s="184" t="s">
        <v>29</v>
      </c>
    </row>
    <row r="71" spans="1:16" ht="29">
      <c r="A71" s="228" t="s">
        <v>162</v>
      </c>
      <c r="B71" s="13"/>
      <c r="C71" s="43">
        <v>45275</v>
      </c>
      <c r="D71" s="14" t="s">
        <v>163</v>
      </c>
      <c r="E71" s="204" t="s">
        <v>128</v>
      </c>
      <c r="F71" s="205">
        <v>630777</v>
      </c>
      <c r="G71" s="205">
        <v>140593</v>
      </c>
      <c r="H71" s="13" t="s">
        <v>13</v>
      </c>
      <c r="I71" s="206">
        <v>0</v>
      </c>
      <c r="J71" s="182">
        <v>0</v>
      </c>
      <c r="K71" s="182">
        <v>0</v>
      </c>
      <c r="L71" s="182">
        <v>0</v>
      </c>
      <c r="M71" s="182">
        <v>0</v>
      </c>
      <c r="N71" s="182">
        <v>0</v>
      </c>
      <c r="O71" s="183">
        <f t="shared" si="1"/>
        <v>0</v>
      </c>
      <c r="P71" s="184" t="s">
        <v>14</v>
      </c>
    </row>
    <row r="72" spans="1:16" ht="29">
      <c r="A72" s="228" t="s">
        <v>164</v>
      </c>
      <c r="B72" s="13"/>
      <c r="C72" s="43">
        <v>45280</v>
      </c>
      <c r="D72" s="14" t="s">
        <v>165</v>
      </c>
      <c r="E72" s="204" t="s">
        <v>128</v>
      </c>
      <c r="F72" s="205">
        <v>631334</v>
      </c>
      <c r="G72" s="205">
        <v>141366</v>
      </c>
      <c r="H72" s="13" t="s">
        <v>28</v>
      </c>
      <c r="I72" s="206">
        <v>2</v>
      </c>
      <c r="J72" s="182">
        <v>0</v>
      </c>
      <c r="K72" s="182">
        <v>2</v>
      </c>
      <c r="L72" s="182">
        <v>0</v>
      </c>
      <c r="M72" s="182">
        <v>0</v>
      </c>
      <c r="N72" s="182">
        <v>0</v>
      </c>
      <c r="O72" s="183">
        <f t="shared" si="1"/>
        <v>2</v>
      </c>
      <c r="P72" s="184" t="s">
        <v>29</v>
      </c>
    </row>
    <row r="73" spans="1:16" ht="29">
      <c r="A73" s="228" t="s">
        <v>166</v>
      </c>
      <c r="B73" s="13"/>
      <c r="C73" s="43">
        <v>45314</v>
      </c>
      <c r="D73" s="14" t="s">
        <v>67</v>
      </c>
      <c r="E73" s="204" t="s">
        <v>128</v>
      </c>
      <c r="F73" s="205">
        <v>631466</v>
      </c>
      <c r="G73" s="205">
        <v>141829</v>
      </c>
      <c r="H73" s="13" t="s">
        <v>28</v>
      </c>
      <c r="I73" s="206">
        <v>4</v>
      </c>
      <c r="J73" s="182">
        <v>0</v>
      </c>
      <c r="K73" s="182">
        <v>2</v>
      </c>
      <c r="L73" s="182">
        <v>2</v>
      </c>
      <c r="M73" s="182">
        <v>0</v>
      </c>
      <c r="N73" s="182">
        <v>0</v>
      </c>
      <c r="O73" s="183">
        <f t="shared" si="1"/>
        <v>4</v>
      </c>
      <c r="P73" s="184" t="s">
        <v>29</v>
      </c>
    </row>
    <row r="74" spans="1:16" ht="29">
      <c r="A74" s="228" t="s">
        <v>167</v>
      </c>
      <c r="B74" s="13"/>
      <c r="C74" s="43">
        <v>45336</v>
      </c>
      <c r="D74" s="14" t="s">
        <v>168</v>
      </c>
      <c r="E74" s="204" t="s">
        <v>128</v>
      </c>
      <c r="F74" s="205">
        <v>631968</v>
      </c>
      <c r="G74" s="205">
        <v>141314</v>
      </c>
      <c r="H74" s="13" t="s">
        <v>28</v>
      </c>
      <c r="I74" s="206">
        <v>3</v>
      </c>
      <c r="J74" s="182">
        <v>0</v>
      </c>
      <c r="K74" s="182">
        <v>3</v>
      </c>
      <c r="L74" s="182">
        <v>0</v>
      </c>
      <c r="M74" s="182">
        <v>0</v>
      </c>
      <c r="N74" s="182">
        <v>0</v>
      </c>
      <c r="O74" s="183">
        <f t="shared" si="1"/>
        <v>3</v>
      </c>
      <c r="P74" s="184" t="s">
        <v>29</v>
      </c>
    </row>
    <row r="75" spans="1:16" ht="29">
      <c r="A75" s="228" t="s">
        <v>169</v>
      </c>
      <c r="B75" s="13"/>
      <c r="C75" s="43">
        <v>45337</v>
      </c>
      <c r="D75" s="14" t="s">
        <v>170</v>
      </c>
      <c r="E75" s="204" t="s">
        <v>128</v>
      </c>
      <c r="F75" s="205">
        <v>631339</v>
      </c>
      <c r="G75" s="205">
        <v>141274</v>
      </c>
      <c r="H75" s="13" t="s">
        <v>13</v>
      </c>
      <c r="I75" s="206">
        <v>0</v>
      </c>
      <c r="J75" s="182">
        <v>0</v>
      </c>
      <c r="K75" s="182">
        <v>0</v>
      </c>
      <c r="L75" s="182">
        <v>0</v>
      </c>
      <c r="M75" s="182">
        <v>0</v>
      </c>
      <c r="N75" s="182">
        <v>0</v>
      </c>
      <c r="O75" s="183">
        <f t="shared" si="1"/>
        <v>0</v>
      </c>
      <c r="P75" s="184" t="s">
        <v>14</v>
      </c>
    </row>
    <row r="76" spans="1:16" ht="29">
      <c r="A76" s="228" t="s">
        <v>171</v>
      </c>
      <c r="B76" s="13"/>
      <c r="C76" s="43">
        <v>45342</v>
      </c>
      <c r="D76" s="14" t="s">
        <v>172</v>
      </c>
      <c r="E76" s="204" t="s">
        <v>128</v>
      </c>
      <c r="F76" s="205">
        <v>632111</v>
      </c>
      <c r="G76" s="205">
        <v>141581</v>
      </c>
      <c r="H76" s="13" t="s">
        <v>13</v>
      </c>
      <c r="I76" s="206">
        <v>1</v>
      </c>
      <c r="J76" s="182">
        <v>1</v>
      </c>
      <c r="K76" s="182">
        <v>0</v>
      </c>
      <c r="L76" s="182">
        <v>0</v>
      </c>
      <c r="M76" s="182">
        <v>0</v>
      </c>
      <c r="N76" s="182">
        <v>0</v>
      </c>
      <c r="O76" s="183">
        <f t="shared" si="1"/>
        <v>1</v>
      </c>
      <c r="P76" s="184" t="s">
        <v>14</v>
      </c>
    </row>
    <row r="77" spans="1:16" ht="29">
      <c r="A77" s="228" t="s">
        <v>173</v>
      </c>
      <c r="B77" s="13"/>
      <c r="C77" s="43">
        <v>45405</v>
      </c>
      <c r="D77" s="14" t="s">
        <v>174</v>
      </c>
      <c r="E77" s="204" t="s">
        <v>128</v>
      </c>
      <c r="F77" s="205">
        <v>631596</v>
      </c>
      <c r="G77" s="205">
        <v>141622</v>
      </c>
      <c r="H77" s="13" t="s">
        <v>28</v>
      </c>
      <c r="I77" s="206">
        <v>1</v>
      </c>
      <c r="J77" s="182">
        <v>0</v>
      </c>
      <c r="K77" s="182">
        <v>1</v>
      </c>
      <c r="L77" s="182">
        <v>0</v>
      </c>
      <c r="M77" s="182">
        <v>0</v>
      </c>
      <c r="N77" s="182">
        <v>0</v>
      </c>
      <c r="O77" s="183">
        <f t="shared" si="1"/>
        <v>1</v>
      </c>
      <c r="P77" s="184" t="s">
        <v>29</v>
      </c>
    </row>
    <row r="78" spans="1:16" ht="29">
      <c r="A78" s="228" t="s">
        <v>175</v>
      </c>
      <c r="B78" s="13"/>
      <c r="C78" s="43">
        <v>45456</v>
      </c>
      <c r="D78" s="14" t="s">
        <v>176</v>
      </c>
      <c r="E78" s="204" t="s">
        <v>128</v>
      </c>
      <c r="F78" s="205">
        <v>631317</v>
      </c>
      <c r="G78" s="205">
        <v>142043</v>
      </c>
      <c r="H78" s="13" t="s">
        <v>28</v>
      </c>
      <c r="I78" s="206">
        <v>1</v>
      </c>
      <c r="J78" s="182">
        <v>0</v>
      </c>
      <c r="K78" s="182">
        <v>1</v>
      </c>
      <c r="L78" s="182">
        <v>0</v>
      </c>
      <c r="M78" s="182">
        <v>0</v>
      </c>
      <c r="N78" s="182">
        <v>0</v>
      </c>
      <c r="O78" s="183">
        <f t="shared" si="1"/>
        <v>1</v>
      </c>
      <c r="P78" s="184" t="s">
        <v>29</v>
      </c>
    </row>
    <row r="79" spans="1:16" ht="29">
      <c r="A79" s="228" t="s">
        <v>177</v>
      </c>
      <c r="B79" s="13"/>
      <c r="C79" s="43">
        <v>45586</v>
      </c>
      <c r="D79" s="14" t="s">
        <v>178</v>
      </c>
      <c r="E79" s="204" t="s">
        <v>128</v>
      </c>
      <c r="F79" s="205">
        <v>630728</v>
      </c>
      <c r="G79" s="205">
        <v>142600</v>
      </c>
      <c r="H79" s="13" t="s">
        <v>28</v>
      </c>
      <c r="I79" s="206">
        <v>2</v>
      </c>
      <c r="J79" s="182">
        <v>0</v>
      </c>
      <c r="K79" s="182">
        <v>2</v>
      </c>
      <c r="L79" s="182">
        <v>0</v>
      </c>
      <c r="M79" s="182">
        <v>0</v>
      </c>
      <c r="N79" s="182">
        <v>0</v>
      </c>
      <c r="O79" s="183">
        <f t="shared" si="1"/>
        <v>2</v>
      </c>
      <c r="P79" s="184" t="s">
        <v>29</v>
      </c>
    </row>
    <row r="80" spans="1:16" ht="29">
      <c r="A80" s="228" t="s">
        <v>179</v>
      </c>
      <c r="B80" s="13"/>
      <c r="C80" s="43">
        <v>45593</v>
      </c>
      <c r="D80" s="14" t="s">
        <v>180</v>
      </c>
      <c r="E80" s="204" t="s">
        <v>128</v>
      </c>
      <c r="F80" s="205">
        <v>630813</v>
      </c>
      <c r="G80" s="205">
        <v>142558</v>
      </c>
      <c r="H80" s="13" t="s">
        <v>28</v>
      </c>
      <c r="I80" s="206">
        <v>0</v>
      </c>
      <c r="J80" s="182">
        <v>0</v>
      </c>
      <c r="K80" s="182">
        <v>0</v>
      </c>
      <c r="L80" s="182">
        <v>0</v>
      </c>
      <c r="M80" s="182">
        <v>0</v>
      </c>
      <c r="N80" s="182">
        <v>0</v>
      </c>
      <c r="O80" s="183">
        <f t="shared" si="1"/>
        <v>0</v>
      </c>
      <c r="P80" s="184" t="s">
        <v>29</v>
      </c>
    </row>
    <row r="81" spans="1:16" ht="29">
      <c r="A81" s="228" t="s">
        <v>181</v>
      </c>
      <c r="B81" s="13"/>
      <c r="C81" s="43">
        <v>45616</v>
      </c>
      <c r="D81" s="14" t="s">
        <v>182</v>
      </c>
      <c r="E81" s="204" t="s">
        <v>128</v>
      </c>
      <c r="F81" s="205">
        <v>631800</v>
      </c>
      <c r="G81" s="205">
        <v>141083</v>
      </c>
      <c r="H81" s="13" t="s">
        <v>13</v>
      </c>
      <c r="I81" s="206">
        <v>-1</v>
      </c>
      <c r="J81" s="182">
        <v>-1</v>
      </c>
      <c r="K81" s="182">
        <v>0</v>
      </c>
      <c r="L81" s="182">
        <v>0</v>
      </c>
      <c r="M81" s="182">
        <v>0</v>
      </c>
      <c r="N81" s="182">
        <v>0</v>
      </c>
      <c r="O81" s="183">
        <f t="shared" si="1"/>
        <v>-1</v>
      </c>
      <c r="P81" s="184" t="s">
        <v>14</v>
      </c>
    </row>
    <row r="82" spans="1:16" ht="29">
      <c r="A82" s="228" t="s">
        <v>183</v>
      </c>
      <c r="B82" s="13"/>
      <c r="C82" s="43">
        <v>45659</v>
      </c>
      <c r="D82" s="14" t="s">
        <v>184</v>
      </c>
      <c r="E82" s="204" t="s">
        <v>128</v>
      </c>
      <c r="F82" s="205">
        <v>630942</v>
      </c>
      <c r="G82" s="205">
        <v>141016</v>
      </c>
      <c r="H82" s="13" t="s">
        <v>28</v>
      </c>
      <c r="I82" s="206">
        <v>1</v>
      </c>
      <c r="J82" s="182">
        <v>0</v>
      </c>
      <c r="K82" s="182">
        <v>1</v>
      </c>
      <c r="L82" s="182">
        <v>0</v>
      </c>
      <c r="M82" s="182">
        <v>0</v>
      </c>
      <c r="N82" s="182">
        <v>0</v>
      </c>
      <c r="O82" s="183">
        <f t="shared" si="1"/>
        <v>1</v>
      </c>
      <c r="P82" s="184" t="s">
        <v>29</v>
      </c>
    </row>
    <row r="83" spans="1:16" ht="29">
      <c r="A83" s="228" t="s">
        <v>185</v>
      </c>
      <c r="B83" s="13"/>
      <c r="C83" s="43">
        <v>45695</v>
      </c>
      <c r="D83" s="14" t="s">
        <v>186</v>
      </c>
      <c r="E83" s="204" t="s">
        <v>128</v>
      </c>
      <c r="F83" s="205">
        <v>632068</v>
      </c>
      <c r="G83" s="205">
        <v>141542</v>
      </c>
      <c r="H83" s="13" t="s">
        <v>28</v>
      </c>
      <c r="I83" s="206">
        <v>0</v>
      </c>
      <c r="J83" s="182">
        <v>0</v>
      </c>
      <c r="K83" s="182">
        <v>0</v>
      </c>
      <c r="L83" s="182">
        <v>0</v>
      </c>
      <c r="M83" s="182">
        <v>0</v>
      </c>
      <c r="N83" s="182">
        <v>0</v>
      </c>
      <c r="O83" s="183">
        <f t="shared" si="1"/>
        <v>0</v>
      </c>
      <c r="P83" s="184" t="s">
        <v>29</v>
      </c>
    </row>
    <row r="84" spans="1:16" ht="29">
      <c r="A84" s="228" t="s">
        <v>187</v>
      </c>
      <c r="B84" s="13"/>
      <c r="C84" s="43">
        <v>45700</v>
      </c>
      <c r="D84" s="14" t="s">
        <v>188</v>
      </c>
      <c r="E84" s="204" t="s">
        <v>128</v>
      </c>
      <c r="F84" s="205">
        <v>631668</v>
      </c>
      <c r="G84" s="205">
        <v>141689</v>
      </c>
      <c r="H84" s="13" t="s">
        <v>28</v>
      </c>
      <c r="I84" s="206">
        <v>2</v>
      </c>
      <c r="J84" s="182">
        <v>0</v>
      </c>
      <c r="K84" s="182">
        <v>2</v>
      </c>
      <c r="L84" s="182">
        <v>0</v>
      </c>
      <c r="M84" s="182">
        <v>0</v>
      </c>
      <c r="N84" s="182">
        <v>0</v>
      </c>
      <c r="O84" s="183">
        <f t="shared" si="1"/>
        <v>2</v>
      </c>
      <c r="P84" s="184" t="s">
        <v>29</v>
      </c>
    </row>
    <row r="85" spans="1:16" ht="29">
      <c r="A85" s="228" t="s">
        <v>189</v>
      </c>
      <c r="B85" s="27" t="s">
        <v>190</v>
      </c>
      <c r="C85" s="43">
        <v>46065</v>
      </c>
      <c r="D85" s="14" t="s">
        <v>191</v>
      </c>
      <c r="E85" s="14" t="s">
        <v>128</v>
      </c>
      <c r="F85" s="205">
        <v>629946</v>
      </c>
      <c r="G85" s="205">
        <v>140497</v>
      </c>
      <c r="H85" s="13" t="s">
        <v>28</v>
      </c>
      <c r="I85" s="206">
        <v>4</v>
      </c>
      <c r="J85" s="182">
        <v>0</v>
      </c>
      <c r="K85" s="182">
        <v>2</v>
      </c>
      <c r="L85" s="182">
        <v>2</v>
      </c>
      <c r="M85" s="182">
        <v>0</v>
      </c>
      <c r="N85" s="182">
        <v>0</v>
      </c>
      <c r="O85" s="183">
        <f t="shared" si="1"/>
        <v>4</v>
      </c>
      <c r="P85" s="184" t="s">
        <v>29</v>
      </c>
    </row>
    <row r="86" spans="1:16" ht="29">
      <c r="A86" s="228" t="s">
        <v>192</v>
      </c>
      <c r="B86" s="13"/>
      <c r="C86" s="43">
        <v>45701</v>
      </c>
      <c r="D86" s="14" t="s">
        <v>193</v>
      </c>
      <c r="E86" s="204" t="s">
        <v>128</v>
      </c>
      <c r="F86" s="205">
        <v>631295</v>
      </c>
      <c r="G86" s="205">
        <v>141412</v>
      </c>
      <c r="H86" s="13" t="s">
        <v>13</v>
      </c>
      <c r="I86" s="206">
        <v>2</v>
      </c>
      <c r="J86" s="182">
        <v>2</v>
      </c>
      <c r="K86" s="182">
        <v>0</v>
      </c>
      <c r="L86" s="182">
        <v>0</v>
      </c>
      <c r="M86" s="182">
        <v>0</v>
      </c>
      <c r="N86" s="182">
        <v>0</v>
      </c>
      <c r="O86" s="183">
        <f t="shared" si="1"/>
        <v>2</v>
      </c>
      <c r="P86" s="184" t="s">
        <v>14</v>
      </c>
    </row>
    <row r="87" spans="1:16" ht="29">
      <c r="A87" s="228" t="s">
        <v>194</v>
      </c>
      <c r="B87" s="13"/>
      <c r="C87" s="43">
        <v>45733</v>
      </c>
      <c r="D87" s="14" t="s">
        <v>195</v>
      </c>
      <c r="E87" s="204" t="s">
        <v>128</v>
      </c>
      <c r="F87" s="205">
        <v>632134</v>
      </c>
      <c r="G87" s="205">
        <v>141569</v>
      </c>
      <c r="H87" s="13" t="s">
        <v>28</v>
      </c>
      <c r="I87" s="206">
        <v>1</v>
      </c>
      <c r="J87" s="182">
        <v>0</v>
      </c>
      <c r="K87" s="182">
        <v>1</v>
      </c>
      <c r="L87" s="182">
        <v>0</v>
      </c>
      <c r="M87" s="182">
        <v>0</v>
      </c>
      <c r="N87" s="182">
        <v>0</v>
      </c>
      <c r="O87" s="183">
        <f t="shared" si="1"/>
        <v>1</v>
      </c>
      <c r="P87" s="184" t="s">
        <v>29</v>
      </c>
    </row>
    <row r="88" spans="1:16" ht="29">
      <c r="A88" s="228" t="s">
        <v>196</v>
      </c>
      <c r="B88" s="6"/>
      <c r="C88" s="43">
        <v>45761</v>
      </c>
      <c r="D88" s="14" t="s">
        <v>197</v>
      </c>
      <c r="E88" s="14" t="s">
        <v>128</v>
      </c>
      <c r="F88" s="205">
        <v>631006</v>
      </c>
      <c r="G88" s="205">
        <v>142609</v>
      </c>
      <c r="H88" s="13" t="s">
        <v>13</v>
      </c>
      <c r="I88" s="206">
        <v>3</v>
      </c>
      <c r="J88" s="182">
        <v>3</v>
      </c>
      <c r="K88" s="182">
        <v>0</v>
      </c>
      <c r="L88" s="182">
        <v>0</v>
      </c>
      <c r="M88" s="182">
        <v>0</v>
      </c>
      <c r="N88" s="182">
        <v>0</v>
      </c>
      <c r="O88" s="183">
        <f t="shared" si="1"/>
        <v>3</v>
      </c>
      <c r="P88" s="184" t="s">
        <v>14</v>
      </c>
    </row>
    <row r="89" spans="1:16" ht="29">
      <c r="A89" s="228" t="s">
        <v>198</v>
      </c>
      <c r="B89" s="6"/>
      <c r="C89" s="43">
        <v>45786</v>
      </c>
      <c r="D89" s="14" t="s">
        <v>199</v>
      </c>
      <c r="E89" s="14" t="s">
        <v>128</v>
      </c>
      <c r="F89" s="205">
        <v>631561</v>
      </c>
      <c r="G89" s="205">
        <v>141785</v>
      </c>
      <c r="H89" s="13" t="s">
        <v>28</v>
      </c>
      <c r="I89" s="206">
        <v>1</v>
      </c>
      <c r="J89" s="182">
        <v>0</v>
      </c>
      <c r="K89" s="182">
        <v>1</v>
      </c>
      <c r="L89" s="182">
        <v>0</v>
      </c>
      <c r="M89" s="182">
        <v>0</v>
      </c>
      <c r="N89" s="182">
        <v>0</v>
      </c>
      <c r="O89" s="183">
        <f t="shared" si="1"/>
        <v>1</v>
      </c>
      <c r="P89" s="184" t="s">
        <v>29</v>
      </c>
    </row>
    <row r="90" spans="1:16" ht="29">
      <c r="A90" s="228" t="s">
        <v>200</v>
      </c>
      <c r="B90" s="6"/>
      <c r="C90" s="43">
        <v>45818</v>
      </c>
      <c r="D90" s="14" t="s">
        <v>201</v>
      </c>
      <c r="E90" s="14" t="s">
        <v>128</v>
      </c>
      <c r="F90" s="205">
        <v>631848</v>
      </c>
      <c r="G90" s="205">
        <v>142210</v>
      </c>
      <c r="H90" s="13" t="s">
        <v>28</v>
      </c>
      <c r="I90" s="206">
        <v>1</v>
      </c>
      <c r="J90" s="182">
        <v>0</v>
      </c>
      <c r="K90" s="182">
        <v>1</v>
      </c>
      <c r="L90" s="182">
        <v>0</v>
      </c>
      <c r="M90" s="182">
        <v>0</v>
      </c>
      <c r="N90" s="182">
        <v>0</v>
      </c>
      <c r="O90" s="183">
        <f t="shared" si="1"/>
        <v>1</v>
      </c>
      <c r="P90" s="184" t="s">
        <v>29</v>
      </c>
    </row>
    <row r="91" spans="1:16" ht="29">
      <c r="A91" s="228" t="s">
        <v>202</v>
      </c>
      <c r="B91" s="6"/>
      <c r="C91" s="43">
        <v>45833</v>
      </c>
      <c r="D91" s="14" t="s">
        <v>203</v>
      </c>
      <c r="E91" s="14" t="s">
        <v>128</v>
      </c>
      <c r="F91" s="205">
        <v>631320</v>
      </c>
      <c r="G91" s="205">
        <v>142340</v>
      </c>
      <c r="H91" s="13" t="s">
        <v>13</v>
      </c>
      <c r="I91" s="206">
        <v>1</v>
      </c>
      <c r="J91" s="182">
        <v>1</v>
      </c>
      <c r="K91" s="182">
        <v>0</v>
      </c>
      <c r="L91" s="182">
        <v>0</v>
      </c>
      <c r="M91" s="182">
        <v>0</v>
      </c>
      <c r="N91" s="182">
        <v>0</v>
      </c>
      <c r="O91" s="183">
        <f t="shared" si="1"/>
        <v>1</v>
      </c>
      <c r="P91" s="184" t="s">
        <v>14</v>
      </c>
    </row>
    <row r="92" spans="1:16" ht="29">
      <c r="A92" s="228" t="s">
        <v>204</v>
      </c>
      <c r="B92" s="6"/>
      <c r="C92" s="43">
        <v>45840</v>
      </c>
      <c r="D92" s="14" t="s">
        <v>67</v>
      </c>
      <c r="E92" s="14" t="s">
        <v>128</v>
      </c>
      <c r="F92" s="205">
        <v>631466</v>
      </c>
      <c r="G92" s="205">
        <v>141829</v>
      </c>
      <c r="H92" s="13" t="s">
        <v>28</v>
      </c>
      <c r="I92" s="206">
        <v>2</v>
      </c>
      <c r="J92" s="182">
        <v>0</v>
      </c>
      <c r="K92" s="182">
        <v>2</v>
      </c>
      <c r="L92" s="182">
        <v>0</v>
      </c>
      <c r="M92" s="182">
        <v>0</v>
      </c>
      <c r="N92" s="182">
        <v>0</v>
      </c>
      <c r="O92" s="183">
        <f t="shared" si="1"/>
        <v>2</v>
      </c>
      <c r="P92" s="184" t="s">
        <v>29</v>
      </c>
    </row>
    <row r="93" spans="1:16" ht="29">
      <c r="A93" s="228" t="s">
        <v>205</v>
      </c>
      <c r="B93" s="6"/>
      <c r="C93" s="43">
        <v>45853</v>
      </c>
      <c r="D93" s="14" t="s">
        <v>206</v>
      </c>
      <c r="E93" s="14" t="s">
        <v>128</v>
      </c>
      <c r="F93" s="205">
        <v>631758</v>
      </c>
      <c r="G93" s="205">
        <v>141648</v>
      </c>
      <c r="H93" s="13" t="s">
        <v>13</v>
      </c>
      <c r="I93" s="206">
        <v>8</v>
      </c>
      <c r="J93" s="182">
        <v>4</v>
      </c>
      <c r="K93" s="182">
        <v>4</v>
      </c>
      <c r="L93" s="182">
        <v>0</v>
      </c>
      <c r="M93" s="182">
        <v>0</v>
      </c>
      <c r="N93" s="182">
        <v>0</v>
      </c>
      <c r="O93" s="183">
        <f t="shared" si="1"/>
        <v>8</v>
      </c>
      <c r="P93" s="184" t="s">
        <v>14</v>
      </c>
    </row>
    <row r="94" spans="1:16" ht="29">
      <c r="A94" s="228" t="s">
        <v>207</v>
      </c>
      <c r="B94" s="6"/>
      <c r="C94" s="43">
        <v>45881</v>
      </c>
      <c r="D94" s="14" t="s">
        <v>208</v>
      </c>
      <c r="E94" s="14" t="s">
        <v>128</v>
      </c>
      <c r="F94" s="205">
        <v>631680</v>
      </c>
      <c r="G94" s="205">
        <v>141650</v>
      </c>
      <c r="H94" s="13" t="s">
        <v>28</v>
      </c>
      <c r="I94" s="206">
        <v>3</v>
      </c>
      <c r="J94" s="182">
        <v>0</v>
      </c>
      <c r="K94" s="182">
        <v>3</v>
      </c>
      <c r="L94" s="182">
        <v>0</v>
      </c>
      <c r="M94" s="182">
        <v>0</v>
      </c>
      <c r="N94" s="182">
        <v>0</v>
      </c>
      <c r="O94" s="183">
        <f t="shared" si="1"/>
        <v>3</v>
      </c>
      <c r="P94" s="184" t="s">
        <v>29</v>
      </c>
    </row>
    <row r="95" spans="1:16" ht="29">
      <c r="A95" s="228" t="s">
        <v>209</v>
      </c>
      <c r="B95" s="6"/>
      <c r="C95" s="43">
        <v>45889</v>
      </c>
      <c r="D95" s="14" t="s">
        <v>210</v>
      </c>
      <c r="E95" s="14" t="s">
        <v>128</v>
      </c>
      <c r="F95" s="205">
        <v>632078</v>
      </c>
      <c r="G95" s="205">
        <v>141827</v>
      </c>
      <c r="H95" s="13" t="s">
        <v>28</v>
      </c>
      <c r="I95" s="206">
        <v>1</v>
      </c>
      <c r="J95" s="182">
        <v>0</v>
      </c>
      <c r="K95" s="182">
        <v>1</v>
      </c>
      <c r="L95" s="182">
        <v>0</v>
      </c>
      <c r="M95" s="182">
        <v>0</v>
      </c>
      <c r="N95" s="182">
        <v>0</v>
      </c>
      <c r="O95" s="183">
        <f t="shared" si="1"/>
        <v>1</v>
      </c>
      <c r="P95" s="184" t="s">
        <v>29</v>
      </c>
    </row>
    <row r="96" spans="1:16" ht="29">
      <c r="A96" s="228" t="s">
        <v>211</v>
      </c>
      <c r="B96" s="6"/>
      <c r="C96" s="43">
        <v>45933</v>
      </c>
      <c r="D96" s="14" t="s">
        <v>212</v>
      </c>
      <c r="E96" s="14" t="s">
        <v>128</v>
      </c>
      <c r="F96" s="205"/>
      <c r="G96" s="205"/>
      <c r="H96" s="13" t="s">
        <v>28</v>
      </c>
      <c r="I96" s="206">
        <v>1</v>
      </c>
      <c r="J96" s="182">
        <v>0</v>
      </c>
      <c r="K96" s="182">
        <v>1</v>
      </c>
      <c r="L96" s="182">
        <v>0</v>
      </c>
      <c r="M96" s="182">
        <v>0</v>
      </c>
      <c r="N96" s="182">
        <v>0</v>
      </c>
      <c r="O96" s="183">
        <f t="shared" si="1"/>
        <v>1</v>
      </c>
      <c r="P96" s="184" t="s">
        <v>29</v>
      </c>
    </row>
    <row r="97" spans="1:16" ht="29">
      <c r="A97" s="228" t="s">
        <v>213</v>
      </c>
      <c r="B97" s="6"/>
      <c r="C97" s="43">
        <v>45975</v>
      </c>
      <c r="D97" s="14" t="s">
        <v>214</v>
      </c>
      <c r="E97" s="14" t="s">
        <v>128</v>
      </c>
      <c r="F97" s="205">
        <v>632078</v>
      </c>
      <c r="G97" s="205">
        <v>141827</v>
      </c>
      <c r="H97" s="13" t="s">
        <v>28</v>
      </c>
      <c r="I97" s="206">
        <v>1</v>
      </c>
      <c r="J97" s="182">
        <v>0</v>
      </c>
      <c r="K97" s="182">
        <v>1</v>
      </c>
      <c r="L97" s="182">
        <v>0</v>
      </c>
      <c r="M97" s="182">
        <v>0</v>
      </c>
      <c r="N97" s="182">
        <v>0</v>
      </c>
      <c r="O97" s="183">
        <f t="shared" si="1"/>
        <v>1</v>
      </c>
      <c r="P97" s="184" t="s">
        <v>29</v>
      </c>
    </row>
    <row r="98" spans="1:16" ht="29">
      <c r="A98" s="228" t="s">
        <v>215</v>
      </c>
      <c r="B98" s="6"/>
      <c r="C98" s="43">
        <v>46010</v>
      </c>
      <c r="D98" s="14" t="s">
        <v>216</v>
      </c>
      <c r="E98" s="14" t="s">
        <v>128</v>
      </c>
      <c r="F98" s="205">
        <v>631970</v>
      </c>
      <c r="G98" s="205">
        <v>141373</v>
      </c>
      <c r="H98" s="13" t="s">
        <v>28</v>
      </c>
      <c r="I98" s="206">
        <v>6</v>
      </c>
      <c r="J98" s="182">
        <v>0</v>
      </c>
      <c r="K98" s="182">
        <v>3</v>
      </c>
      <c r="L98" s="182">
        <v>3</v>
      </c>
      <c r="M98" s="182">
        <v>0</v>
      </c>
      <c r="N98" s="182">
        <v>0</v>
      </c>
      <c r="O98" s="183">
        <f t="shared" si="1"/>
        <v>6</v>
      </c>
      <c r="P98" s="184" t="s">
        <v>29</v>
      </c>
    </row>
    <row r="99" spans="1:16" ht="29">
      <c r="A99" s="228" t="s">
        <v>217</v>
      </c>
      <c r="B99" s="6"/>
      <c r="C99" s="43">
        <v>46010</v>
      </c>
      <c r="D99" s="14" t="s">
        <v>218</v>
      </c>
      <c r="E99" s="14" t="s">
        <v>128</v>
      </c>
      <c r="F99" s="205">
        <v>631752</v>
      </c>
      <c r="G99" s="205">
        <v>141005</v>
      </c>
      <c r="H99" s="13" t="s">
        <v>28</v>
      </c>
      <c r="I99" s="206">
        <v>2</v>
      </c>
      <c r="J99" s="182">
        <v>0</v>
      </c>
      <c r="K99" s="182">
        <v>2</v>
      </c>
      <c r="L99" s="182">
        <v>0</v>
      </c>
      <c r="M99" s="182">
        <v>0</v>
      </c>
      <c r="N99" s="182">
        <v>0</v>
      </c>
      <c r="O99" s="183">
        <f t="shared" si="1"/>
        <v>2</v>
      </c>
      <c r="P99" s="184" t="s">
        <v>29</v>
      </c>
    </row>
    <row r="100" spans="1:16" ht="29">
      <c r="A100" s="228" t="s">
        <v>219</v>
      </c>
      <c r="B100" s="6"/>
      <c r="C100" s="43">
        <v>46014</v>
      </c>
      <c r="D100" s="14" t="s">
        <v>220</v>
      </c>
      <c r="E100" s="14" t="s">
        <v>128</v>
      </c>
      <c r="F100" s="205">
        <v>631098</v>
      </c>
      <c r="G100" s="205">
        <v>142597</v>
      </c>
      <c r="H100" s="13" t="s">
        <v>13</v>
      </c>
      <c r="I100" s="206">
        <v>0</v>
      </c>
      <c r="J100" s="182">
        <v>0</v>
      </c>
      <c r="K100" s="182">
        <v>0</v>
      </c>
      <c r="L100" s="182">
        <v>0</v>
      </c>
      <c r="M100" s="182">
        <v>0</v>
      </c>
      <c r="N100" s="182">
        <v>0</v>
      </c>
      <c r="O100" s="183">
        <f t="shared" si="1"/>
        <v>0</v>
      </c>
      <c r="P100" s="184" t="s">
        <v>14</v>
      </c>
    </row>
    <row r="101" spans="1:16" ht="29">
      <c r="A101" s="228" t="s">
        <v>221</v>
      </c>
      <c r="B101" s="6"/>
      <c r="C101" s="43">
        <v>46059</v>
      </c>
      <c r="D101" s="14" t="s">
        <v>222</v>
      </c>
      <c r="E101" s="14" t="s">
        <v>128</v>
      </c>
      <c r="F101" s="205">
        <v>630716</v>
      </c>
      <c r="G101" s="205">
        <v>141192</v>
      </c>
      <c r="H101" s="13" t="s">
        <v>28</v>
      </c>
      <c r="I101" s="206">
        <v>1</v>
      </c>
      <c r="J101" s="182">
        <v>0</v>
      </c>
      <c r="K101" s="182">
        <v>1</v>
      </c>
      <c r="L101" s="182">
        <v>0</v>
      </c>
      <c r="M101" s="182">
        <v>0</v>
      </c>
      <c r="N101" s="182">
        <v>0</v>
      </c>
      <c r="O101" s="183">
        <f t="shared" si="1"/>
        <v>1</v>
      </c>
      <c r="P101" s="184" t="s">
        <v>29</v>
      </c>
    </row>
    <row r="102" spans="1:16" ht="29">
      <c r="A102" s="228" t="s">
        <v>223</v>
      </c>
      <c r="B102" s="6"/>
      <c r="C102" s="43">
        <v>46092</v>
      </c>
      <c r="D102" s="207" t="s">
        <v>224</v>
      </c>
      <c r="E102" s="204" t="s">
        <v>128</v>
      </c>
      <c r="F102" s="205">
        <v>631613</v>
      </c>
      <c r="G102" s="205">
        <v>141420</v>
      </c>
      <c r="H102" s="13" t="s">
        <v>28</v>
      </c>
      <c r="I102" s="206">
        <v>2</v>
      </c>
      <c r="J102" s="182">
        <v>0</v>
      </c>
      <c r="K102" s="182">
        <v>2</v>
      </c>
      <c r="L102" s="182">
        <v>0</v>
      </c>
      <c r="M102" s="182">
        <v>0</v>
      </c>
      <c r="N102" s="182">
        <v>0</v>
      </c>
      <c r="O102" s="183">
        <f t="shared" si="1"/>
        <v>2</v>
      </c>
      <c r="P102" s="184" t="s">
        <v>29</v>
      </c>
    </row>
    <row r="103" spans="1:16" ht="29">
      <c r="A103" s="228" t="s">
        <v>225</v>
      </c>
      <c r="B103" s="6"/>
      <c r="C103" s="43">
        <v>46106</v>
      </c>
      <c r="D103" s="207" t="s">
        <v>226</v>
      </c>
      <c r="E103" s="14" t="s">
        <v>128</v>
      </c>
      <c r="F103" s="205">
        <v>631226</v>
      </c>
      <c r="G103" s="205">
        <v>141937</v>
      </c>
      <c r="H103" s="13" t="s">
        <v>28</v>
      </c>
      <c r="I103" s="206">
        <v>0</v>
      </c>
      <c r="J103" s="182">
        <v>0</v>
      </c>
      <c r="K103" s="182">
        <v>0</v>
      </c>
      <c r="L103" s="182">
        <v>0</v>
      </c>
      <c r="M103" s="182">
        <v>0</v>
      </c>
      <c r="N103" s="182">
        <v>0</v>
      </c>
      <c r="O103" s="183">
        <f t="shared" si="1"/>
        <v>0</v>
      </c>
      <c r="P103" s="184" t="s">
        <v>29</v>
      </c>
    </row>
    <row r="104" spans="1:16" ht="29">
      <c r="A104" s="228" t="s">
        <v>227</v>
      </c>
      <c r="B104" s="6"/>
      <c r="C104" s="43">
        <v>46051</v>
      </c>
      <c r="D104" s="14" t="s">
        <v>228</v>
      </c>
      <c r="E104" s="14" t="s">
        <v>128</v>
      </c>
      <c r="F104" s="205">
        <v>631782</v>
      </c>
      <c r="G104" s="205">
        <v>141600</v>
      </c>
      <c r="H104" s="13" t="s">
        <v>28</v>
      </c>
      <c r="I104" s="206">
        <v>-1</v>
      </c>
      <c r="J104" s="182">
        <v>0</v>
      </c>
      <c r="K104" s="182">
        <v>-1</v>
      </c>
      <c r="L104" s="182">
        <v>0</v>
      </c>
      <c r="M104" s="182">
        <v>0</v>
      </c>
      <c r="N104" s="182">
        <v>0</v>
      </c>
      <c r="O104" s="183">
        <f t="shared" si="1"/>
        <v>-1</v>
      </c>
      <c r="P104" s="184" t="s">
        <v>29</v>
      </c>
    </row>
    <row r="105" spans="1:16" ht="29">
      <c r="A105" s="228" t="s">
        <v>229</v>
      </c>
      <c r="B105" s="13"/>
      <c r="C105" s="43">
        <v>42719</v>
      </c>
      <c r="D105" s="14" t="s">
        <v>230</v>
      </c>
      <c r="E105" s="204" t="s">
        <v>231</v>
      </c>
      <c r="F105" s="205">
        <v>631450</v>
      </c>
      <c r="G105" s="205">
        <v>140629</v>
      </c>
      <c r="H105" s="13" t="s">
        <v>13</v>
      </c>
      <c r="I105" s="206">
        <v>1</v>
      </c>
      <c r="J105" s="182">
        <v>1</v>
      </c>
      <c r="K105" s="182">
        <v>0</v>
      </c>
      <c r="L105" s="182">
        <v>0</v>
      </c>
      <c r="M105" s="182">
        <v>0</v>
      </c>
      <c r="N105" s="182">
        <v>0</v>
      </c>
      <c r="O105" s="183">
        <f t="shared" si="1"/>
        <v>1</v>
      </c>
      <c r="P105" s="184" t="s">
        <v>14</v>
      </c>
    </row>
    <row r="106" spans="1:16" ht="29">
      <c r="A106" s="228" t="s">
        <v>232</v>
      </c>
      <c r="B106" s="13"/>
      <c r="C106" s="43">
        <v>43300</v>
      </c>
      <c r="D106" s="14" t="s">
        <v>233</v>
      </c>
      <c r="E106" s="204" t="s">
        <v>231</v>
      </c>
      <c r="F106" s="205">
        <v>631540</v>
      </c>
      <c r="G106" s="205">
        <v>142111</v>
      </c>
      <c r="H106" s="13" t="s">
        <v>13</v>
      </c>
      <c r="I106" s="206">
        <v>2</v>
      </c>
      <c r="J106" s="182">
        <v>2</v>
      </c>
      <c r="K106" s="182">
        <v>0</v>
      </c>
      <c r="L106" s="182">
        <v>0</v>
      </c>
      <c r="M106" s="182">
        <v>0</v>
      </c>
      <c r="N106" s="182">
        <v>0</v>
      </c>
      <c r="O106" s="183">
        <f t="shared" si="1"/>
        <v>2</v>
      </c>
      <c r="P106" s="184" t="s">
        <v>14</v>
      </c>
    </row>
    <row r="107" spans="1:16" ht="29">
      <c r="A107" s="228" t="s">
        <v>234</v>
      </c>
      <c r="B107" s="13"/>
      <c r="C107" s="43">
        <v>43301</v>
      </c>
      <c r="D107" s="14" t="s">
        <v>235</v>
      </c>
      <c r="E107" s="204" t="s">
        <v>231</v>
      </c>
      <c r="F107" s="205">
        <v>630855</v>
      </c>
      <c r="G107" s="205">
        <v>141198</v>
      </c>
      <c r="H107" s="13" t="s">
        <v>13</v>
      </c>
      <c r="I107" s="206">
        <v>3</v>
      </c>
      <c r="J107" s="182">
        <v>3</v>
      </c>
      <c r="K107" s="182">
        <v>0</v>
      </c>
      <c r="L107" s="182">
        <v>0</v>
      </c>
      <c r="M107" s="182">
        <v>0</v>
      </c>
      <c r="N107" s="182">
        <v>0</v>
      </c>
      <c r="O107" s="183">
        <f t="shared" si="1"/>
        <v>3</v>
      </c>
      <c r="P107" s="184" t="s">
        <v>14</v>
      </c>
    </row>
    <row r="108" spans="1:16" ht="29">
      <c r="A108" s="228" t="s">
        <v>236</v>
      </c>
      <c r="B108" s="13"/>
      <c r="C108" s="43">
        <v>43972</v>
      </c>
      <c r="D108" s="14" t="s">
        <v>237</v>
      </c>
      <c r="E108" s="204" t="s">
        <v>231</v>
      </c>
      <c r="F108" s="205">
        <v>630506</v>
      </c>
      <c r="G108" s="205">
        <v>142160</v>
      </c>
      <c r="H108" s="13" t="s">
        <v>13</v>
      </c>
      <c r="I108" s="206">
        <v>2</v>
      </c>
      <c r="J108" s="182">
        <v>2</v>
      </c>
      <c r="K108" s="182">
        <v>0</v>
      </c>
      <c r="L108" s="182">
        <v>0</v>
      </c>
      <c r="M108" s="182">
        <v>0</v>
      </c>
      <c r="N108" s="182">
        <v>0</v>
      </c>
      <c r="O108" s="183">
        <f t="shared" si="1"/>
        <v>2</v>
      </c>
      <c r="P108" s="184" t="s">
        <v>14</v>
      </c>
    </row>
    <row r="109" spans="1:16" ht="29">
      <c r="A109" s="228" t="s">
        <v>238</v>
      </c>
      <c r="B109" s="13"/>
      <c r="C109" s="43">
        <v>44574</v>
      </c>
      <c r="D109" s="14" t="s">
        <v>239</v>
      </c>
      <c r="E109" s="204" t="s">
        <v>231</v>
      </c>
      <c r="F109" s="205">
        <v>631406</v>
      </c>
      <c r="G109" s="205">
        <v>141890</v>
      </c>
      <c r="H109" s="13" t="s">
        <v>13</v>
      </c>
      <c r="I109" s="206">
        <v>6</v>
      </c>
      <c r="J109" s="182">
        <v>3</v>
      </c>
      <c r="K109" s="182">
        <v>3</v>
      </c>
      <c r="L109" s="182">
        <v>0</v>
      </c>
      <c r="M109" s="182">
        <v>0</v>
      </c>
      <c r="N109" s="182">
        <v>0</v>
      </c>
      <c r="O109" s="183">
        <f t="shared" si="1"/>
        <v>6</v>
      </c>
      <c r="P109" s="184" t="s">
        <v>14</v>
      </c>
    </row>
    <row r="110" spans="1:16" ht="29">
      <c r="A110" s="228" t="s">
        <v>240</v>
      </c>
      <c r="B110" s="13"/>
      <c r="C110" s="43">
        <v>44580</v>
      </c>
      <c r="D110" s="14" t="s">
        <v>241</v>
      </c>
      <c r="E110" s="204" t="s">
        <v>231</v>
      </c>
      <c r="F110" s="205">
        <v>630319</v>
      </c>
      <c r="G110" s="205">
        <v>142707</v>
      </c>
      <c r="H110" s="13" t="s">
        <v>13</v>
      </c>
      <c r="I110" s="206">
        <v>1</v>
      </c>
      <c r="J110" s="182">
        <v>1</v>
      </c>
      <c r="K110" s="182">
        <v>0</v>
      </c>
      <c r="L110" s="182">
        <v>0</v>
      </c>
      <c r="M110" s="182">
        <v>0</v>
      </c>
      <c r="N110" s="182">
        <v>0</v>
      </c>
      <c r="O110" s="183">
        <f t="shared" si="1"/>
        <v>1</v>
      </c>
      <c r="P110" s="184" t="s">
        <v>14</v>
      </c>
    </row>
    <row r="111" spans="1:16" ht="29">
      <c r="A111" s="228" t="s">
        <v>242</v>
      </c>
      <c r="B111" s="13"/>
      <c r="C111" s="43">
        <v>44469</v>
      </c>
      <c r="D111" s="14" t="s">
        <v>243</v>
      </c>
      <c r="E111" s="204" t="s">
        <v>244</v>
      </c>
      <c r="F111" s="205">
        <v>630694</v>
      </c>
      <c r="G111" s="205">
        <v>155245</v>
      </c>
      <c r="H111" s="13" t="s">
        <v>13</v>
      </c>
      <c r="I111" s="206">
        <v>0</v>
      </c>
      <c r="J111" s="182">
        <v>0</v>
      </c>
      <c r="K111" s="182">
        <v>0</v>
      </c>
      <c r="L111" s="182">
        <v>0</v>
      </c>
      <c r="M111" s="182">
        <v>0</v>
      </c>
      <c r="N111" s="182">
        <v>0</v>
      </c>
      <c r="O111" s="183">
        <f t="shared" si="1"/>
        <v>0</v>
      </c>
      <c r="P111" s="184" t="s">
        <v>14</v>
      </c>
    </row>
    <row r="112" spans="1:16" ht="29">
      <c r="A112" s="228" t="s">
        <v>245</v>
      </c>
      <c r="B112" s="13"/>
      <c r="C112" s="43">
        <v>44894</v>
      </c>
      <c r="D112" s="14" t="s">
        <v>246</v>
      </c>
      <c r="E112" s="204" t="s">
        <v>244</v>
      </c>
      <c r="F112" s="205">
        <v>630254</v>
      </c>
      <c r="G112" s="205">
        <v>154556</v>
      </c>
      <c r="H112" s="13" t="s">
        <v>13</v>
      </c>
      <c r="I112" s="206">
        <v>2</v>
      </c>
      <c r="J112" s="182">
        <v>2</v>
      </c>
      <c r="K112" s="182">
        <v>0</v>
      </c>
      <c r="L112" s="182">
        <v>0</v>
      </c>
      <c r="M112" s="182">
        <v>0</v>
      </c>
      <c r="N112" s="182">
        <v>0</v>
      </c>
      <c r="O112" s="183">
        <f t="shared" si="1"/>
        <v>2</v>
      </c>
      <c r="P112" s="184" t="s">
        <v>14</v>
      </c>
    </row>
    <row r="113" spans="1:16" ht="29">
      <c r="A113" s="228" t="s">
        <v>247</v>
      </c>
      <c r="B113" s="13"/>
      <c r="C113" s="43">
        <v>45056</v>
      </c>
      <c r="D113" s="14" t="s">
        <v>248</v>
      </c>
      <c r="E113" s="204" t="s">
        <v>244</v>
      </c>
      <c r="F113" s="205">
        <v>630257</v>
      </c>
      <c r="G113" s="205">
        <v>155520</v>
      </c>
      <c r="H113" s="13" t="s">
        <v>28</v>
      </c>
      <c r="I113" s="206">
        <v>1</v>
      </c>
      <c r="J113" s="182">
        <v>0</v>
      </c>
      <c r="K113" s="182">
        <v>1</v>
      </c>
      <c r="L113" s="182">
        <v>0</v>
      </c>
      <c r="M113" s="182">
        <v>0</v>
      </c>
      <c r="N113" s="182">
        <v>0</v>
      </c>
      <c r="O113" s="183">
        <f t="shared" si="1"/>
        <v>1</v>
      </c>
      <c r="P113" s="184" t="s">
        <v>29</v>
      </c>
    </row>
    <row r="114" spans="1:16" ht="29">
      <c r="A114" s="228" t="s">
        <v>249</v>
      </c>
      <c r="B114" s="27" t="s">
        <v>250</v>
      </c>
      <c r="C114" s="43">
        <v>45825</v>
      </c>
      <c r="D114" s="14" t="s">
        <v>251</v>
      </c>
      <c r="E114" s="14" t="s">
        <v>244</v>
      </c>
      <c r="F114" s="205">
        <v>631159</v>
      </c>
      <c r="G114" s="205">
        <v>154901</v>
      </c>
      <c r="H114" s="13" t="s">
        <v>13</v>
      </c>
      <c r="I114" s="206">
        <v>5</v>
      </c>
      <c r="J114" s="182">
        <v>2</v>
      </c>
      <c r="K114" s="182">
        <v>3</v>
      </c>
      <c r="L114" s="182">
        <v>0</v>
      </c>
      <c r="M114" s="182">
        <v>0</v>
      </c>
      <c r="N114" s="182">
        <v>0</v>
      </c>
      <c r="O114" s="183">
        <f t="shared" si="1"/>
        <v>5</v>
      </c>
      <c r="P114" s="184" t="s">
        <v>14</v>
      </c>
    </row>
    <row r="115" spans="1:16" ht="29">
      <c r="A115" s="228" t="s">
        <v>252</v>
      </c>
      <c r="B115" s="27" t="s">
        <v>250</v>
      </c>
      <c r="C115" s="43">
        <v>45968</v>
      </c>
      <c r="D115" s="14" t="s">
        <v>253</v>
      </c>
      <c r="E115" s="14" t="s">
        <v>244</v>
      </c>
      <c r="F115" s="205">
        <v>630982</v>
      </c>
      <c r="G115" s="205">
        <v>154507</v>
      </c>
      <c r="H115" s="13" t="s">
        <v>13</v>
      </c>
      <c r="I115" s="206">
        <v>5</v>
      </c>
      <c r="J115" s="182">
        <v>0</v>
      </c>
      <c r="K115" s="182">
        <v>2</v>
      </c>
      <c r="L115" s="182">
        <v>3</v>
      </c>
      <c r="M115" s="182">
        <v>0</v>
      </c>
      <c r="N115" s="182">
        <v>0</v>
      </c>
      <c r="O115" s="183">
        <f t="shared" si="1"/>
        <v>5</v>
      </c>
      <c r="P115" s="184" t="s">
        <v>14</v>
      </c>
    </row>
    <row r="116" spans="1:16" ht="29">
      <c r="A116" s="228" t="s">
        <v>254</v>
      </c>
      <c r="B116" s="6"/>
      <c r="C116" s="43">
        <v>46057</v>
      </c>
      <c r="D116" s="14" t="s">
        <v>255</v>
      </c>
      <c r="E116" s="14" t="s">
        <v>244</v>
      </c>
      <c r="F116" s="205">
        <v>630937</v>
      </c>
      <c r="G116" s="205">
        <v>155597</v>
      </c>
      <c r="H116" s="13" t="s">
        <v>28</v>
      </c>
      <c r="I116" s="206">
        <v>1</v>
      </c>
      <c r="J116" s="182">
        <v>0</v>
      </c>
      <c r="K116" s="182">
        <v>1</v>
      </c>
      <c r="L116" s="182">
        <v>0</v>
      </c>
      <c r="M116" s="182">
        <v>0</v>
      </c>
      <c r="N116" s="182">
        <v>0</v>
      </c>
      <c r="O116" s="183">
        <f t="shared" si="1"/>
        <v>1</v>
      </c>
      <c r="P116" s="184" t="s">
        <v>29</v>
      </c>
    </row>
    <row r="117" spans="1:16" ht="29">
      <c r="A117" s="228" t="s">
        <v>256</v>
      </c>
      <c r="B117" s="6"/>
      <c r="C117" s="43">
        <v>46098</v>
      </c>
      <c r="D117" s="207" t="s">
        <v>257</v>
      </c>
      <c r="E117" s="14" t="s">
        <v>244</v>
      </c>
      <c r="F117" s="205">
        <v>631078</v>
      </c>
      <c r="G117" s="205">
        <v>154844</v>
      </c>
      <c r="H117" s="13" t="s">
        <v>28</v>
      </c>
      <c r="I117" s="206">
        <v>2</v>
      </c>
      <c r="J117" s="182">
        <v>0</v>
      </c>
      <c r="K117" s="182">
        <v>2</v>
      </c>
      <c r="L117" s="182">
        <v>0</v>
      </c>
      <c r="M117" s="182">
        <v>0</v>
      </c>
      <c r="N117" s="182">
        <v>0</v>
      </c>
      <c r="O117" s="183">
        <f t="shared" si="1"/>
        <v>2</v>
      </c>
      <c r="P117" s="184" t="s">
        <v>29</v>
      </c>
    </row>
    <row r="118" spans="1:16" ht="29">
      <c r="A118" s="228" t="s">
        <v>258</v>
      </c>
      <c r="B118" s="6"/>
      <c r="C118" s="43">
        <v>45695</v>
      </c>
      <c r="D118" s="14" t="s">
        <v>259</v>
      </c>
      <c r="E118" s="14" t="s">
        <v>244</v>
      </c>
      <c r="F118" s="205"/>
      <c r="G118" s="205"/>
      <c r="H118" s="13" t="s">
        <v>28</v>
      </c>
      <c r="I118" s="206">
        <v>2</v>
      </c>
      <c r="J118" s="182">
        <v>0</v>
      </c>
      <c r="K118" s="182">
        <v>2</v>
      </c>
      <c r="L118" s="182">
        <v>0</v>
      </c>
      <c r="M118" s="182">
        <v>0</v>
      </c>
      <c r="N118" s="182">
        <v>0</v>
      </c>
      <c r="O118" s="183">
        <f t="shared" si="1"/>
        <v>2</v>
      </c>
      <c r="P118" s="184" t="s">
        <v>29</v>
      </c>
    </row>
    <row r="119" spans="1:16" ht="29">
      <c r="A119" s="228" t="s">
        <v>260</v>
      </c>
      <c r="B119" s="13"/>
      <c r="C119" s="43">
        <v>45429</v>
      </c>
      <c r="D119" s="14" t="s">
        <v>261</v>
      </c>
      <c r="E119" s="204" t="s">
        <v>262</v>
      </c>
      <c r="F119" s="205">
        <v>628552</v>
      </c>
      <c r="G119" s="205">
        <v>149429</v>
      </c>
      <c r="H119" s="13" t="s">
        <v>13</v>
      </c>
      <c r="I119" s="206">
        <v>1</v>
      </c>
      <c r="J119" s="182">
        <v>1</v>
      </c>
      <c r="K119" s="182">
        <v>0</v>
      </c>
      <c r="L119" s="182">
        <v>0</v>
      </c>
      <c r="M119" s="182">
        <v>0</v>
      </c>
      <c r="N119" s="182">
        <v>0</v>
      </c>
      <c r="O119" s="183">
        <f t="shared" si="1"/>
        <v>1</v>
      </c>
      <c r="P119" s="184" t="s">
        <v>14</v>
      </c>
    </row>
    <row r="120" spans="1:16" ht="29">
      <c r="A120" s="228" t="s">
        <v>263</v>
      </c>
      <c r="B120" s="6"/>
      <c r="C120" s="43">
        <v>45863</v>
      </c>
      <c r="D120" s="14" t="s">
        <v>264</v>
      </c>
      <c r="E120" s="14" t="s">
        <v>262</v>
      </c>
      <c r="F120" s="205">
        <v>628523</v>
      </c>
      <c r="G120" s="205">
        <v>149477</v>
      </c>
      <c r="H120" s="13" t="s">
        <v>13</v>
      </c>
      <c r="I120" s="206">
        <v>2</v>
      </c>
      <c r="J120" s="182">
        <v>2</v>
      </c>
      <c r="K120" s="182">
        <v>0</v>
      </c>
      <c r="L120" s="182">
        <v>0</v>
      </c>
      <c r="M120" s="182">
        <v>0</v>
      </c>
      <c r="N120" s="182">
        <v>0</v>
      </c>
      <c r="O120" s="183">
        <f t="shared" si="1"/>
        <v>2</v>
      </c>
      <c r="P120" s="184" t="s">
        <v>14</v>
      </c>
    </row>
    <row r="121" spans="1:16" ht="27.5" customHeight="1">
      <c r="A121" s="228" t="s">
        <v>265</v>
      </c>
      <c r="B121" s="6"/>
      <c r="C121" s="43">
        <v>45996</v>
      </c>
      <c r="D121" s="14" t="s">
        <v>266</v>
      </c>
      <c r="E121" s="14" t="s">
        <v>262</v>
      </c>
      <c r="F121" s="205">
        <v>628374</v>
      </c>
      <c r="G121" s="205">
        <v>149200</v>
      </c>
      <c r="H121" s="13" t="s">
        <v>28</v>
      </c>
      <c r="I121" s="206">
        <v>1</v>
      </c>
      <c r="J121" s="182">
        <v>0</v>
      </c>
      <c r="K121" s="182">
        <v>0</v>
      </c>
      <c r="L121" s="182">
        <v>0</v>
      </c>
      <c r="M121" s="182">
        <v>1</v>
      </c>
      <c r="N121" s="182">
        <v>0</v>
      </c>
      <c r="O121" s="183">
        <f t="shared" si="1"/>
        <v>1</v>
      </c>
      <c r="P121" s="184" t="s">
        <v>143</v>
      </c>
    </row>
    <row r="122" spans="1:16" ht="29">
      <c r="A122" s="228" t="s">
        <v>267</v>
      </c>
      <c r="B122" s="13"/>
      <c r="C122" s="43">
        <v>43220</v>
      </c>
      <c r="D122" s="14" t="s">
        <v>268</v>
      </c>
      <c r="E122" s="204" t="s">
        <v>269</v>
      </c>
      <c r="F122" s="205">
        <v>627994</v>
      </c>
      <c r="G122" s="205">
        <v>149647</v>
      </c>
      <c r="H122" s="13" t="s">
        <v>13</v>
      </c>
      <c r="I122" s="206">
        <v>9</v>
      </c>
      <c r="J122" s="182">
        <v>4</v>
      </c>
      <c r="K122" s="182">
        <v>5</v>
      </c>
      <c r="L122" s="182">
        <v>0</v>
      </c>
      <c r="M122" s="182">
        <v>0</v>
      </c>
      <c r="N122" s="182">
        <v>0</v>
      </c>
      <c r="O122" s="183">
        <f t="shared" si="1"/>
        <v>9</v>
      </c>
      <c r="P122" s="184" t="s">
        <v>14</v>
      </c>
    </row>
    <row r="123" spans="1:16" ht="29">
      <c r="A123" s="228" t="s">
        <v>270</v>
      </c>
      <c r="B123" s="13"/>
      <c r="C123" s="43">
        <v>43777</v>
      </c>
      <c r="D123" s="14" t="s">
        <v>271</v>
      </c>
      <c r="E123" s="204" t="s">
        <v>269</v>
      </c>
      <c r="F123" s="205">
        <v>628158</v>
      </c>
      <c r="G123" s="205">
        <v>149648</v>
      </c>
      <c r="H123" s="13" t="s">
        <v>13</v>
      </c>
      <c r="I123" s="206">
        <v>1</v>
      </c>
      <c r="J123" s="182">
        <v>1</v>
      </c>
      <c r="K123" s="182">
        <v>0</v>
      </c>
      <c r="L123" s="182">
        <v>0</v>
      </c>
      <c r="M123" s="182">
        <v>0</v>
      </c>
      <c r="N123" s="182">
        <v>0</v>
      </c>
      <c r="O123" s="183">
        <f t="shared" si="1"/>
        <v>1</v>
      </c>
      <c r="P123" s="184" t="s">
        <v>14</v>
      </c>
    </row>
    <row r="124" spans="1:16" ht="29">
      <c r="A124" s="228" t="s">
        <v>272</v>
      </c>
      <c r="B124" s="13"/>
      <c r="C124" s="43">
        <v>43865</v>
      </c>
      <c r="D124" s="14" t="s">
        <v>273</v>
      </c>
      <c r="E124" s="204" t="s">
        <v>269</v>
      </c>
      <c r="F124" s="205">
        <v>628425</v>
      </c>
      <c r="G124" s="205">
        <v>149437</v>
      </c>
      <c r="H124" s="13" t="s">
        <v>13</v>
      </c>
      <c r="I124" s="206">
        <v>1</v>
      </c>
      <c r="J124" s="182">
        <v>1</v>
      </c>
      <c r="K124" s="182">
        <v>0</v>
      </c>
      <c r="L124" s="182">
        <v>0</v>
      </c>
      <c r="M124" s="182">
        <v>0</v>
      </c>
      <c r="N124" s="182">
        <v>0</v>
      </c>
      <c r="O124" s="183">
        <f t="shared" si="1"/>
        <v>1</v>
      </c>
      <c r="P124" s="184" t="s">
        <v>14</v>
      </c>
    </row>
    <row r="125" spans="1:16" ht="29">
      <c r="A125" s="228" t="s">
        <v>274</v>
      </c>
      <c r="B125" s="13"/>
      <c r="C125" s="43">
        <v>44333</v>
      </c>
      <c r="D125" s="14" t="s">
        <v>275</v>
      </c>
      <c r="E125" s="204" t="s">
        <v>269</v>
      </c>
      <c r="F125" s="205">
        <v>627750</v>
      </c>
      <c r="G125" s="205">
        <v>150329</v>
      </c>
      <c r="H125" s="13" t="s">
        <v>13</v>
      </c>
      <c r="I125" s="206">
        <v>2</v>
      </c>
      <c r="J125" s="182">
        <v>2</v>
      </c>
      <c r="K125" s="182">
        <v>0</v>
      </c>
      <c r="L125" s="182">
        <v>0</v>
      </c>
      <c r="M125" s="182">
        <v>0</v>
      </c>
      <c r="N125" s="182">
        <v>0</v>
      </c>
      <c r="O125" s="183">
        <f t="shared" si="1"/>
        <v>2</v>
      </c>
      <c r="P125" s="184" t="s">
        <v>14</v>
      </c>
    </row>
    <row r="126" spans="1:16" ht="29">
      <c r="A126" s="228" t="s">
        <v>276</v>
      </c>
      <c r="B126" s="13"/>
      <c r="C126" s="43">
        <v>44622</v>
      </c>
      <c r="D126" s="14" t="s">
        <v>277</v>
      </c>
      <c r="E126" s="204" t="s">
        <v>269</v>
      </c>
      <c r="F126" s="205">
        <v>628030</v>
      </c>
      <c r="G126" s="205">
        <v>149568</v>
      </c>
      <c r="H126" s="13" t="s">
        <v>13</v>
      </c>
      <c r="I126" s="206">
        <v>1</v>
      </c>
      <c r="J126" s="182">
        <v>1</v>
      </c>
      <c r="K126" s="182">
        <v>0</v>
      </c>
      <c r="L126" s="182">
        <v>0</v>
      </c>
      <c r="M126" s="182">
        <v>0</v>
      </c>
      <c r="N126" s="182">
        <v>0</v>
      </c>
      <c r="O126" s="183">
        <f t="shared" si="1"/>
        <v>1</v>
      </c>
      <c r="P126" s="184" t="s">
        <v>14</v>
      </c>
    </row>
    <row r="127" spans="1:16" ht="29">
      <c r="A127" s="228" t="s">
        <v>278</v>
      </c>
      <c r="B127" s="13"/>
      <c r="C127" s="43">
        <v>45280</v>
      </c>
      <c r="D127" s="14" t="s">
        <v>279</v>
      </c>
      <c r="E127" s="204" t="s">
        <v>269</v>
      </c>
      <c r="F127" s="205">
        <v>628525</v>
      </c>
      <c r="G127" s="205">
        <v>149701</v>
      </c>
      <c r="H127" s="13" t="s">
        <v>28</v>
      </c>
      <c r="I127" s="206">
        <v>0</v>
      </c>
      <c r="J127" s="182">
        <v>0</v>
      </c>
      <c r="K127" s="182">
        <v>0</v>
      </c>
      <c r="L127" s="182">
        <v>0</v>
      </c>
      <c r="M127" s="182">
        <v>0</v>
      </c>
      <c r="N127" s="182">
        <v>0</v>
      </c>
      <c r="O127" s="183">
        <f t="shared" si="1"/>
        <v>0</v>
      </c>
      <c r="P127" s="184" t="s">
        <v>29</v>
      </c>
    </row>
    <row r="128" spans="1:16" ht="29">
      <c r="A128" s="228" t="s">
        <v>280</v>
      </c>
      <c r="B128" s="13"/>
      <c r="C128" s="43">
        <v>45280</v>
      </c>
      <c r="D128" s="14" t="s">
        <v>279</v>
      </c>
      <c r="E128" s="204" t="s">
        <v>269</v>
      </c>
      <c r="F128" s="205">
        <v>628525</v>
      </c>
      <c r="G128" s="205">
        <v>149701</v>
      </c>
      <c r="H128" s="13" t="s">
        <v>28</v>
      </c>
      <c r="I128" s="206">
        <v>2</v>
      </c>
      <c r="J128" s="182">
        <v>0</v>
      </c>
      <c r="K128" s="182">
        <v>2</v>
      </c>
      <c r="L128" s="182">
        <v>0</v>
      </c>
      <c r="M128" s="182">
        <v>0</v>
      </c>
      <c r="N128" s="182">
        <v>0</v>
      </c>
      <c r="O128" s="183">
        <f t="shared" si="1"/>
        <v>2</v>
      </c>
      <c r="P128" s="184" t="s">
        <v>29</v>
      </c>
    </row>
    <row r="129" spans="1:16" ht="29">
      <c r="A129" s="228" t="s">
        <v>281</v>
      </c>
      <c r="B129" s="13"/>
      <c r="C129" s="43">
        <v>45104</v>
      </c>
      <c r="D129" s="14" t="s">
        <v>282</v>
      </c>
      <c r="E129" s="204" t="s">
        <v>283</v>
      </c>
      <c r="F129" s="205">
        <v>625680</v>
      </c>
      <c r="G129" s="205">
        <v>154916</v>
      </c>
      <c r="H129" s="13" t="s">
        <v>13</v>
      </c>
      <c r="I129" s="206">
        <v>3</v>
      </c>
      <c r="J129" s="182">
        <v>3</v>
      </c>
      <c r="K129" s="182">
        <v>0</v>
      </c>
      <c r="L129" s="182">
        <v>0</v>
      </c>
      <c r="M129" s="182">
        <v>0</v>
      </c>
      <c r="N129" s="182">
        <v>0</v>
      </c>
      <c r="O129" s="183">
        <f t="shared" si="1"/>
        <v>3</v>
      </c>
      <c r="P129" s="184" t="s">
        <v>14</v>
      </c>
    </row>
    <row r="130" spans="1:16" ht="29">
      <c r="A130" s="228" t="s">
        <v>284</v>
      </c>
      <c r="B130" s="13"/>
      <c r="C130" s="43">
        <v>45484</v>
      </c>
      <c r="D130" s="14" t="s">
        <v>285</v>
      </c>
      <c r="E130" s="204" t="s">
        <v>283</v>
      </c>
      <c r="F130" s="205">
        <v>626862</v>
      </c>
      <c r="G130" s="205">
        <v>153701</v>
      </c>
      <c r="H130" s="13" t="s">
        <v>13</v>
      </c>
      <c r="I130" s="206">
        <v>1</v>
      </c>
      <c r="J130" s="182">
        <v>1</v>
      </c>
      <c r="K130" s="182">
        <v>0</v>
      </c>
      <c r="L130" s="182">
        <v>0</v>
      </c>
      <c r="M130" s="182">
        <v>0</v>
      </c>
      <c r="N130" s="182">
        <v>0</v>
      </c>
      <c r="O130" s="183">
        <f t="shared" si="1"/>
        <v>1</v>
      </c>
      <c r="P130" s="184" t="s">
        <v>14</v>
      </c>
    </row>
    <row r="131" spans="1:16" ht="29">
      <c r="A131" s="228" t="s">
        <v>286</v>
      </c>
      <c r="B131" s="6"/>
      <c r="C131" s="43">
        <v>46030</v>
      </c>
      <c r="D131" s="14" t="s">
        <v>287</v>
      </c>
      <c r="E131" s="14" t="s">
        <v>283</v>
      </c>
      <c r="F131" s="205">
        <v>627886</v>
      </c>
      <c r="G131" s="205">
        <v>154873</v>
      </c>
      <c r="H131" s="13" t="s">
        <v>28</v>
      </c>
      <c r="I131" s="206">
        <v>1</v>
      </c>
      <c r="J131" s="182">
        <v>0</v>
      </c>
      <c r="K131" s="182">
        <v>1</v>
      </c>
      <c r="L131" s="182">
        <v>0</v>
      </c>
      <c r="M131" s="182">
        <v>0</v>
      </c>
      <c r="N131" s="182">
        <v>0</v>
      </c>
      <c r="O131" s="183">
        <f t="shared" ref="O131:O194" si="2">SUM(J131:N131)</f>
        <v>1</v>
      </c>
      <c r="P131" s="184" t="s">
        <v>29</v>
      </c>
    </row>
    <row r="132" spans="1:16" ht="29">
      <c r="A132" s="228" t="s">
        <v>288</v>
      </c>
      <c r="B132" s="13"/>
      <c r="C132" s="43">
        <v>45730</v>
      </c>
      <c r="D132" s="14" t="s">
        <v>289</v>
      </c>
      <c r="E132" s="204" t="s">
        <v>290</v>
      </c>
      <c r="F132" s="205">
        <v>633373</v>
      </c>
      <c r="G132" s="205">
        <v>150880</v>
      </c>
      <c r="H132" s="13" t="s">
        <v>13</v>
      </c>
      <c r="I132" s="206">
        <v>0</v>
      </c>
      <c r="J132" s="182">
        <v>0</v>
      </c>
      <c r="K132" s="182">
        <v>0</v>
      </c>
      <c r="L132" s="182">
        <v>0</v>
      </c>
      <c r="M132" s="182">
        <v>0</v>
      </c>
      <c r="N132" s="182">
        <v>0</v>
      </c>
      <c r="O132" s="183">
        <f t="shared" si="2"/>
        <v>0</v>
      </c>
      <c r="P132" s="184" t="s">
        <v>14</v>
      </c>
    </row>
    <row r="133" spans="1:16" ht="29">
      <c r="A133" s="228" t="s">
        <v>291</v>
      </c>
      <c r="B133" s="13"/>
      <c r="C133" s="43">
        <v>45021</v>
      </c>
      <c r="D133" s="14" t="s">
        <v>292</v>
      </c>
      <c r="E133" s="204" t="s">
        <v>293</v>
      </c>
      <c r="F133" s="205">
        <v>627404</v>
      </c>
      <c r="G133" s="205">
        <v>140435</v>
      </c>
      <c r="H133" s="13" t="s">
        <v>28</v>
      </c>
      <c r="I133" s="206">
        <v>0</v>
      </c>
      <c r="J133" s="182">
        <v>0</v>
      </c>
      <c r="K133" s="182">
        <v>0</v>
      </c>
      <c r="L133" s="182">
        <v>0</v>
      </c>
      <c r="M133" s="182">
        <v>0</v>
      </c>
      <c r="N133" s="182">
        <v>0</v>
      </c>
      <c r="O133" s="183">
        <f t="shared" si="2"/>
        <v>0</v>
      </c>
      <c r="P133" s="184" t="s">
        <v>29</v>
      </c>
    </row>
    <row r="134" spans="1:16" ht="29">
      <c r="A134" s="228" t="s">
        <v>294</v>
      </c>
      <c r="B134" s="13"/>
      <c r="C134" s="43">
        <v>45085</v>
      </c>
      <c r="D134" s="14" t="s">
        <v>295</v>
      </c>
      <c r="E134" s="204" t="s">
        <v>293</v>
      </c>
      <c r="F134" s="205">
        <v>626678</v>
      </c>
      <c r="G134" s="205">
        <v>140205</v>
      </c>
      <c r="H134" s="13" t="s">
        <v>28</v>
      </c>
      <c r="I134" s="206">
        <v>2</v>
      </c>
      <c r="J134" s="182">
        <v>0</v>
      </c>
      <c r="K134" s="182">
        <v>2</v>
      </c>
      <c r="L134" s="182">
        <v>0</v>
      </c>
      <c r="M134" s="182">
        <v>0</v>
      </c>
      <c r="N134" s="182">
        <v>0</v>
      </c>
      <c r="O134" s="183">
        <f t="shared" si="2"/>
        <v>2</v>
      </c>
      <c r="P134" s="184" t="s">
        <v>29</v>
      </c>
    </row>
    <row r="135" spans="1:16" ht="29">
      <c r="A135" s="228" t="s">
        <v>296</v>
      </c>
      <c r="B135" s="13"/>
      <c r="C135" s="43">
        <v>45212</v>
      </c>
      <c r="D135" s="14" t="s">
        <v>297</v>
      </c>
      <c r="E135" s="204" t="s">
        <v>293</v>
      </c>
      <c r="F135" s="205">
        <v>626657</v>
      </c>
      <c r="G135" s="205">
        <v>140192</v>
      </c>
      <c r="H135" s="13" t="s">
        <v>28</v>
      </c>
      <c r="I135" s="206">
        <v>1</v>
      </c>
      <c r="J135" s="182">
        <v>0</v>
      </c>
      <c r="K135" s="182">
        <v>1</v>
      </c>
      <c r="L135" s="182">
        <v>0</v>
      </c>
      <c r="M135" s="182">
        <v>0</v>
      </c>
      <c r="N135" s="182">
        <v>0</v>
      </c>
      <c r="O135" s="183">
        <f t="shared" si="2"/>
        <v>1</v>
      </c>
      <c r="P135" s="184" t="s">
        <v>29</v>
      </c>
    </row>
    <row r="136" spans="1:16" ht="29">
      <c r="A136" s="228" t="s">
        <v>298</v>
      </c>
      <c r="B136" s="13"/>
      <c r="C136" s="43">
        <v>45575</v>
      </c>
      <c r="D136" s="14" t="s">
        <v>299</v>
      </c>
      <c r="E136" s="204" t="s">
        <v>293</v>
      </c>
      <c r="F136" s="205">
        <v>627521</v>
      </c>
      <c r="G136" s="205">
        <v>139263</v>
      </c>
      <c r="H136" s="13" t="s">
        <v>28</v>
      </c>
      <c r="I136" s="206">
        <v>1</v>
      </c>
      <c r="J136" s="182">
        <v>0</v>
      </c>
      <c r="K136" s="182">
        <v>1</v>
      </c>
      <c r="L136" s="182">
        <v>0</v>
      </c>
      <c r="M136" s="182">
        <v>0</v>
      </c>
      <c r="N136" s="182">
        <v>0</v>
      </c>
      <c r="O136" s="183">
        <f t="shared" si="2"/>
        <v>1</v>
      </c>
      <c r="P136" s="184" t="s">
        <v>29</v>
      </c>
    </row>
    <row r="137" spans="1:16" ht="29">
      <c r="A137" s="228" t="s">
        <v>300</v>
      </c>
      <c r="B137" s="13"/>
      <c r="C137" s="43">
        <v>44236</v>
      </c>
      <c r="D137" s="14" t="s">
        <v>301</v>
      </c>
      <c r="E137" s="204" t="s">
        <v>302</v>
      </c>
      <c r="F137" s="205">
        <v>631963</v>
      </c>
      <c r="G137" s="205">
        <v>147351</v>
      </c>
      <c r="H137" s="13" t="s">
        <v>13</v>
      </c>
      <c r="I137" s="206">
        <v>1</v>
      </c>
      <c r="J137" s="182">
        <v>1</v>
      </c>
      <c r="K137" s="182">
        <v>0</v>
      </c>
      <c r="L137" s="182">
        <v>0</v>
      </c>
      <c r="M137" s="182">
        <v>0</v>
      </c>
      <c r="N137" s="182">
        <v>0</v>
      </c>
      <c r="O137" s="183">
        <f t="shared" si="2"/>
        <v>1</v>
      </c>
      <c r="P137" s="184" t="s">
        <v>14</v>
      </c>
    </row>
    <row r="138" spans="1:16" ht="29">
      <c r="A138" s="228" t="s">
        <v>303</v>
      </c>
      <c r="B138" s="13"/>
      <c r="C138" s="43">
        <v>45275</v>
      </c>
      <c r="D138" s="14" t="s">
        <v>304</v>
      </c>
      <c r="E138" s="204" t="s">
        <v>302</v>
      </c>
      <c r="F138" s="205">
        <v>633379</v>
      </c>
      <c r="G138" s="205">
        <v>146144</v>
      </c>
      <c r="H138" s="13" t="s">
        <v>28</v>
      </c>
      <c r="I138" s="206">
        <v>1</v>
      </c>
      <c r="J138" s="182">
        <v>0</v>
      </c>
      <c r="K138" s="182">
        <v>1</v>
      </c>
      <c r="L138" s="182">
        <v>0</v>
      </c>
      <c r="M138" s="182">
        <v>0</v>
      </c>
      <c r="N138" s="182">
        <v>0</v>
      </c>
      <c r="O138" s="183">
        <f t="shared" si="2"/>
        <v>1</v>
      </c>
      <c r="P138" s="184" t="s">
        <v>29</v>
      </c>
    </row>
    <row r="139" spans="1:16" ht="14.5">
      <c r="A139" s="228" t="s">
        <v>305</v>
      </c>
      <c r="B139" s="13"/>
      <c r="C139" s="43">
        <v>45586</v>
      </c>
      <c r="D139" s="14" t="s">
        <v>306</v>
      </c>
      <c r="E139" s="204" t="s">
        <v>302</v>
      </c>
      <c r="F139" s="205">
        <v>633645</v>
      </c>
      <c r="G139" s="205">
        <v>146360</v>
      </c>
      <c r="H139" s="13" t="s">
        <v>28</v>
      </c>
      <c r="I139" s="206">
        <v>9</v>
      </c>
      <c r="J139" s="182">
        <v>0</v>
      </c>
      <c r="K139" s="182">
        <v>0</v>
      </c>
      <c r="L139" s="182">
        <v>0</v>
      </c>
      <c r="M139" s="182">
        <v>4</v>
      </c>
      <c r="N139" s="182">
        <v>5</v>
      </c>
      <c r="O139" s="183">
        <f t="shared" si="2"/>
        <v>9</v>
      </c>
      <c r="P139" s="184" t="s">
        <v>143</v>
      </c>
    </row>
    <row r="140" spans="1:16" ht="29">
      <c r="A140" s="230" t="s">
        <v>307</v>
      </c>
      <c r="B140" s="6"/>
      <c r="C140" s="43">
        <v>45800</v>
      </c>
      <c r="D140" s="14" t="s">
        <v>308</v>
      </c>
      <c r="E140" s="14" t="s">
        <v>302</v>
      </c>
      <c r="F140" s="205">
        <v>632063</v>
      </c>
      <c r="G140" s="205">
        <v>147335</v>
      </c>
      <c r="H140" s="13" t="s">
        <v>13</v>
      </c>
      <c r="I140" s="206">
        <v>1</v>
      </c>
      <c r="J140" s="182">
        <v>1</v>
      </c>
      <c r="K140" s="182">
        <v>0</v>
      </c>
      <c r="L140" s="182">
        <v>0</v>
      </c>
      <c r="M140" s="182">
        <v>0</v>
      </c>
      <c r="N140" s="182">
        <v>0</v>
      </c>
      <c r="O140" s="183">
        <f t="shared" si="2"/>
        <v>1</v>
      </c>
      <c r="P140" s="184" t="s">
        <v>14</v>
      </c>
    </row>
    <row r="141" spans="1:16" ht="14.5">
      <c r="A141" s="228" t="s">
        <v>309</v>
      </c>
      <c r="B141" s="6"/>
      <c r="C141" s="43">
        <v>46009</v>
      </c>
      <c r="D141" s="14" t="s">
        <v>310</v>
      </c>
      <c r="E141" s="14" t="s">
        <v>302</v>
      </c>
      <c r="F141" s="205">
        <v>634183</v>
      </c>
      <c r="G141" s="205">
        <v>146490</v>
      </c>
      <c r="H141" s="13" t="s">
        <v>28</v>
      </c>
      <c r="I141" s="206">
        <v>1</v>
      </c>
      <c r="J141" s="182">
        <v>0</v>
      </c>
      <c r="K141" s="182">
        <v>0</v>
      </c>
      <c r="L141" s="182">
        <v>0</v>
      </c>
      <c r="M141" s="182">
        <v>1</v>
      </c>
      <c r="N141" s="182">
        <v>0</v>
      </c>
      <c r="O141" s="183">
        <f t="shared" si="2"/>
        <v>1</v>
      </c>
      <c r="P141" s="184" t="s">
        <v>143</v>
      </c>
    </row>
    <row r="142" spans="1:16" ht="29">
      <c r="A142" s="228" t="s">
        <v>311</v>
      </c>
      <c r="B142" s="13"/>
      <c r="C142" s="43">
        <v>45576</v>
      </c>
      <c r="D142" s="14" t="s">
        <v>312</v>
      </c>
      <c r="E142" s="204" t="s">
        <v>313</v>
      </c>
      <c r="F142" s="205">
        <v>627018</v>
      </c>
      <c r="G142" s="205">
        <v>145418</v>
      </c>
      <c r="H142" s="13" t="s">
        <v>28</v>
      </c>
      <c r="I142" s="206">
        <v>1</v>
      </c>
      <c r="J142" s="182">
        <v>0</v>
      </c>
      <c r="K142" s="182">
        <v>1</v>
      </c>
      <c r="L142" s="182">
        <v>0</v>
      </c>
      <c r="M142" s="182">
        <v>0</v>
      </c>
      <c r="N142" s="182">
        <v>0</v>
      </c>
      <c r="O142" s="183">
        <f t="shared" si="2"/>
        <v>1</v>
      </c>
      <c r="P142" s="184" t="s">
        <v>29</v>
      </c>
    </row>
    <row r="143" spans="1:16" ht="29">
      <c r="A143" s="228" t="s">
        <v>314</v>
      </c>
      <c r="B143" s="13"/>
      <c r="C143" s="43">
        <v>44819</v>
      </c>
      <c r="D143" s="14" t="s">
        <v>315</v>
      </c>
      <c r="E143" s="204" t="s">
        <v>316</v>
      </c>
      <c r="F143" s="205">
        <v>625195</v>
      </c>
      <c r="G143" s="205">
        <v>151566</v>
      </c>
      <c r="H143" s="13" t="s">
        <v>13</v>
      </c>
      <c r="I143" s="206">
        <v>1</v>
      </c>
      <c r="J143" s="182">
        <v>1</v>
      </c>
      <c r="K143" s="182">
        <v>0</v>
      </c>
      <c r="L143" s="182">
        <v>0</v>
      </c>
      <c r="M143" s="182">
        <v>0</v>
      </c>
      <c r="N143" s="182">
        <v>0</v>
      </c>
      <c r="O143" s="183">
        <f t="shared" si="2"/>
        <v>1</v>
      </c>
      <c r="P143" s="184" t="s">
        <v>14</v>
      </c>
    </row>
    <row r="144" spans="1:16" ht="29">
      <c r="A144" s="228" t="s">
        <v>317</v>
      </c>
      <c r="B144" s="13"/>
      <c r="C144" s="43">
        <v>45142</v>
      </c>
      <c r="D144" s="14" t="s">
        <v>318</v>
      </c>
      <c r="E144" s="204" t="s">
        <v>319</v>
      </c>
      <c r="F144" s="205">
        <v>633291</v>
      </c>
      <c r="G144" s="205">
        <v>152080</v>
      </c>
      <c r="H144" s="13" t="s">
        <v>13</v>
      </c>
      <c r="I144" s="206">
        <v>0</v>
      </c>
      <c r="J144" s="182">
        <v>0</v>
      </c>
      <c r="K144" s="182">
        <v>0</v>
      </c>
      <c r="L144" s="182">
        <v>0</v>
      </c>
      <c r="M144" s="182">
        <v>0</v>
      </c>
      <c r="N144" s="182">
        <v>0</v>
      </c>
      <c r="O144" s="183">
        <f t="shared" si="2"/>
        <v>0</v>
      </c>
      <c r="P144" s="184" t="s">
        <v>14</v>
      </c>
    </row>
    <row r="145" spans="1:16" ht="29">
      <c r="A145" s="228" t="s">
        <v>320</v>
      </c>
      <c r="B145" s="6"/>
      <c r="C145" s="43">
        <v>45840</v>
      </c>
      <c r="D145" s="14" t="s">
        <v>321</v>
      </c>
      <c r="E145" s="14" t="s">
        <v>319</v>
      </c>
      <c r="F145" s="205">
        <v>633291</v>
      </c>
      <c r="G145" s="205">
        <v>152080</v>
      </c>
      <c r="H145" s="13" t="s">
        <v>13</v>
      </c>
      <c r="I145" s="206">
        <v>1</v>
      </c>
      <c r="J145" s="182">
        <v>1</v>
      </c>
      <c r="K145" s="182">
        <v>0</v>
      </c>
      <c r="L145" s="182">
        <v>0</v>
      </c>
      <c r="M145" s="182">
        <v>0</v>
      </c>
      <c r="N145" s="182">
        <v>0</v>
      </c>
      <c r="O145" s="183">
        <f t="shared" si="2"/>
        <v>1</v>
      </c>
      <c r="P145" s="184" t="s">
        <v>14</v>
      </c>
    </row>
    <row r="146" spans="1:16" ht="29">
      <c r="A146" s="228" t="s">
        <v>322</v>
      </c>
      <c r="B146" s="6"/>
      <c r="C146" s="43">
        <v>45940</v>
      </c>
      <c r="D146" s="14" t="s">
        <v>323</v>
      </c>
      <c r="E146" s="14" t="s">
        <v>319</v>
      </c>
      <c r="F146" s="205">
        <v>633570</v>
      </c>
      <c r="G146" s="205">
        <v>153953</v>
      </c>
      <c r="H146" s="13" t="s">
        <v>13</v>
      </c>
      <c r="I146" s="206">
        <v>3</v>
      </c>
      <c r="J146" s="182">
        <v>3</v>
      </c>
      <c r="K146" s="182">
        <v>0</v>
      </c>
      <c r="L146" s="182">
        <v>0</v>
      </c>
      <c r="M146" s="182">
        <v>0</v>
      </c>
      <c r="N146" s="182">
        <v>0</v>
      </c>
      <c r="O146" s="183">
        <f t="shared" si="2"/>
        <v>3</v>
      </c>
      <c r="P146" s="184" t="s">
        <v>14</v>
      </c>
    </row>
    <row r="147" spans="1:16" ht="29">
      <c r="A147" s="228" t="s">
        <v>324</v>
      </c>
      <c r="B147" s="6"/>
      <c r="C147" s="43">
        <v>46059</v>
      </c>
      <c r="D147" s="14" t="s">
        <v>325</v>
      </c>
      <c r="E147" s="14" t="s">
        <v>319</v>
      </c>
      <c r="F147" s="205">
        <v>633336</v>
      </c>
      <c r="G147" s="205">
        <v>152128</v>
      </c>
      <c r="H147" s="13" t="s">
        <v>28</v>
      </c>
      <c r="I147" s="206">
        <v>1</v>
      </c>
      <c r="J147" s="182">
        <v>0</v>
      </c>
      <c r="K147" s="182">
        <v>1</v>
      </c>
      <c r="L147" s="182">
        <v>0</v>
      </c>
      <c r="M147" s="182">
        <v>0</v>
      </c>
      <c r="N147" s="182">
        <v>0</v>
      </c>
      <c r="O147" s="183">
        <f t="shared" si="2"/>
        <v>1</v>
      </c>
      <c r="P147" s="184" t="s">
        <v>29</v>
      </c>
    </row>
    <row r="148" spans="1:16" ht="29">
      <c r="A148" s="228" t="s">
        <v>326</v>
      </c>
      <c r="B148" s="13"/>
      <c r="C148" s="43">
        <v>43941</v>
      </c>
      <c r="D148" s="14" t="s">
        <v>327</v>
      </c>
      <c r="E148" s="204" t="s">
        <v>328</v>
      </c>
      <c r="F148" s="205">
        <v>625253</v>
      </c>
      <c r="G148" s="205">
        <v>161730</v>
      </c>
      <c r="H148" s="13" t="s">
        <v>13</v>
      </c>
      <c r="I148" s="206">
        <v>1</v>
      </c>
      <c r="J148" s="182">
        <v>1</v>
      </c>
      <c r="K148" s="182">
        <v>0</v>
      </c>
      <c r="L148" s="182">
        <v>0</v>
      </c>
      <c r="M148" s="182">
        <v>0</v>
      </c>
      <c r="N148" s="182">
        <v>0</v>
      </c>
      <c r="O148" s="183">
        <f t="shared" si="2"/>
        <v>1</v>
      </c>
      <c r="P148" s="184" t="s">
        <v>14</v>
      </c>
    </row>
    <row r="149" spans="1:16" ht="29">
      <c r="A149" s="228" t="s">
        <v>329</v>
      </c>
      <c r="B149" s="13"/>
      <c r="C149" s="43">
        <v>44859</v>
      </c>
      <c r="D149" s="14" t="s">
        <v>330</v>
      </c>
      <c r="E149" s="204" t="s">
        <v>328</v>
      </c>
      <c r="F149" s="205">
        <v>626387</v>
      </c>
      <c r="G149" s="205">
        <v>159884</v>
      </c>
      <c r="H149" s="13" t="s">
        <v>13</v>
      </c>
      <c r="I149" s="206">
        <v>2</v>
      </c>
      <c r="J149" s="182">
        <v>2</v>
      </c>
      <c r="K149" s="182">
        <v>0</v>
      </c>
      <c r="L149" s="182">
        <v>0</v>
      </c>
      <c r="M149" s="182">
        <v>0</v>
      </c>
      <c r="N149" s="182">
        <v>0</v>
      </c>
      <c r="O149" s="183">
        <f t="shared" si="2"/>
        <v>2</v>
      </c>
      <c r="P149" s="184" t="s">
        <v>14</v>
      </c>
    </row>
    <row r="150" spans="1:16" ht="29">
      <c r="A150" s="228" t="s">
        <v>331</v>
      </c>
      <c r="B150" s="13"/>
      <c r="C150" s="43">
        <v>45099</v>
      </c>
      <c r="D150" s="14" t="s">
        <v>332</v>
      </c>
      <c r="E150" s="204" t="s">
        <v>328</v>
      </c>
      <c r="F150" s="205">
        <v>625046</v>
      </c>
      <c r="G150" s="205">
        <v>160889</v>
      </c>
      <c r="H150" s="13" t="s">
        <v>28</v>
      </c>
      <c r="I150" s="206">
        <v>1</v>
      </c>
      <c r="J150" s="182">
        <v>0</v>
      </c>
      <c r="K150" s="182">
        <v>1</v>
      </c>
      <c r="L150" s="182">
        <v>0</v>
      </c>
      <c r="M150" s="182">
        <v>0</v>
      </c>
      <c r="N150" s="182">
        <v>0</v>
      </c>
      <c r="O150" s="183">
        <f t="shared" si="2"/>
        <v>1</v>
      </c>
      <c r="P150" s="184" t="s">
        <v>29</v>
      </c>
    </row>
    <row r="151" spans="1:16" ht="29">
      <c r="A151" s="228" t="s">
        <v>333</v>
      </c>
      <c r="B151" s="13"/>
      <c r="C151" s="43">
        <v>45215</v>
      </c>
      <c r="D151" s="14" t="s">
        <v>334</v>
      </c>
      <c r="E151" s="204" t="s">
        <v>328</v>
      </c>
      <c r="F151" s="205">
        <v>625114</v>
      </c>
      <c r="G151" s="205">
        <v>160937</v>
      </c>
      <c r="H151" s="13" t="s">
        <v>28</v>
      </c>
      <c r="I151" s="206">
        <v>1</v>
      </c>
      <c r="J151" s="182">
        <v>0</v>
      </c>
      <c r="K151" s="182">
        <v>1</v>
      </c>
      <c r="L151" s="182">
        <v>0</v>
      </c>
      <c r="M151" s="182">
        <v>0</v>
      </c>
      <c r="N151" s="182">
        <v>0</v>
      </c>
      <c r="O151" s="183">
        <f t="shared" si="2"/>
        <v>1</v>
      </c>
      <c r="P151" s="184" t="s">
        <v>29</v>
      </c>
    </row>
    <row r="152" spans="1:16" ht="31" customHeight="1">
      <c r="A152" s="228" t="s">
        <v>335</v>
      </c>
      <c r="B152" s="13"/>
      <c r="C152" s="43">
        <v>45468</v>
      </c>
      <c r="D152" s="14" t="s">
        <v>336</v>
      </c>
      <c r="E152" s="204" t="s">
        <v>328</v>
      </c>
      <c r="F152" s="205">
        <v>625114</v>
      </c>
      <c r="G152" s="205">
        <v>161161</v>
      </c>
      <c r="H152" s="13" t="s">
        <v>28</v>
      </c>
      <c r="I152" s="206">
        <v>5</v>
      </c>
      <c r="J152" s="182">
        <v>0</v>
      </c>
      <c r="K152" s="182">
        <v>0</v>
      </c>
      <c r="L152" s="182">
        <v>0</v>
      </c>
      <c r="M152" s="182">
        <v>2</v>
      </c>
      <c r="N152" s="182">
        <v>3</v>
      </c>
      <c r="O152" s="183">
        <f t="shared" si="2"/>
        <v>5</v>
      </c>
      <c r="P152" s="184" t="s">
        <v>143</v>
      </c>
    </row>
    <row r="153" spans="1:16" ht="29">
      <c r="A153" s="228" t="s">
        <v>337</v>
      </c>
      <c r="B153" s="13"/>
      <c r="C153" s="43">
        <v>45475</v>
      </c>
      <c r="D153" s="14" t="s">
        <v>327</v>
      </c>
      <c r="E153" s="204" t="s">
        <v>328</v>
      </c>
      <c r="F153" s="205">
        <v>625253</v>
      </c>
      <c r="G153" s="205">
        <v>161730</v>
      </c>
      <c r="H153" s="13" t="s">
        <v>28</v>
      </c>
      <c r="I153" s="206">
        <v>1</v>
      </c>
      <c r="J153" s="182">
        <v>0</v>
      </c>
      <c r="K153" s="182">
        <v>1</v>
      </c>
      <c r="L153" s="182">
        <v>0</v>
      </c>
      <c r="M153" s="182">
        <v>0</v>
      </c>
      <c r="N153" s="182">
        <v>0</v>
      </c>
      <c r="O153" s="183">
        <f t="shared" si="2"/>
        <v>1</v>
      </c>
      <c r="P153" s="184" t="s">
        <v>29</v>
      </c>
    </row>
    <row r="154" spans="1:16" ht="29">
      <c r="A154" s="228" t="s">
        <v>338</v>
      </c>
      <c r="B154" s="13"/>
      <c r="C154" s="43">
        <v>45558</v>
      </c>
      <c r="D154" s="14" t="s">
        <v>339</v>
      </c>
      <c r="E154" s="204" t="s">
        <v>328</v>
      </c>
      <c r="F154" s="205">
        <v>624864</v>
      </c>
      <c r="G154" s="205">
        <v>161801</v>
      </c>
      <c r="H154" s="13" t="s">
        <v>28</v>
      </c>
      <c r="I154" s="206">
        <v>0</v>
      </c>
      <c r="J154" s="182">
        <v>0</v>
      </c>
      <c r="K154" s="182">
        <v>0</v>
      </c>
      <c r="L154" s="182">
        <v>0</v>
      </c>
      <c r="M154" s="182">
        <v>0</v>
      </c>
      <c r="N154" s="182">
        <v>0</v>
      </c>
      <c r="O154" s="183">
        <f t="shared" si="2"/>
        <v>0</v>
      </c>
      <c r="P154" s="184" t="s">
        <v>14</v>
      </c>
    </row>
    <row r="155" spans="1:16" ht="29">
      <c r="A155" s="228" t="s">
        <v>340</v>
      </c>
      <c r="B155" s="6"/>
      <c r="C155" s="43">
        <v>45776</v>
      </c>
      <c r="D155" s="14" t="s">
        <v>336</v>
      </c>
      <c r="E155" s="14" t="s">
        <v>328</v>
      </c>
      <c r="F155" s="205">
        <v>625110</v>
      </c>
      <c r="G155" s="205">
        <v>161138</v>
      </c>
      <c r="H155" s="13" t="s">
        <v>28</v>
      </c>
      <c r="I155" s="206">
        <v>2</v>
      </c>
      <c r="J155" s="182">
        <v>0</v>
      </c>
      <c r="K155" s="182">
        <v>2</v>
      </c>
      <c r="L155" s="182">
        <v>0</v>
      </c>
      <c r="M155" s="182">
        <v>0</v>
      </c>
      <c r="N155" s="182">
        <v>0</v>
      </c>
      <c r="O155" s="183">
        <f t="shared" si="2"/>
        <v>2</v>
      </c>
      <c r="P155" s="184" t="s">
        <v>29</v>
      </c>
    </row>
    <row r="156" spans="1:16" ht="29">
      <c r="A156" s="228" t="s">
        <v>341</v>
      </c>
      <c r="B156" s="6"/>
      <c r="C156" s="43">
        <v>45776</v>
      </c>
      <c r="D156" s="14" t="s">
        <v>342</v>
      </c>
      <c r="E156" s="14" t="s">
        <v>328</v>
      </c>
      <c r="F156" s="205">
        <v>625898</v>
      </c>
      <c r="G156" s="205">
        <v>160643</v>
      </c>
      <c r="H156" s="13" t="s">
        <v>28</v>
      </c>
      <c r="I156" s="206">
        <v>1</v>
      </c>
      <c r="J156" s="182">
        <v>0</v>
      </c>
      <c r="K156" s="182">
        <v>1</v>
      </c>
      <c r="L156" s="182">
        <v>0</v>
      </c>
      <c r="M156" s="182">
        <v>0</v>
      </c>
      <c r="N156" s="182">
        <v>0</v>
      </c>
      <c r="O156" s="183">
        <f t="shared" si="2"/>
        <v>1</v>
      </c>
      <c r="P156" s="184" t="s">
        <v>29</v>
      </c>
    </row>
    <row r="157" spans="1:16" ht="29">
      <c r="A157" s="228" t="s">
        <v>343</v>
      </c>
      <c r="B157" s="27" t="s">
        <v>901</v>
      </c>
      <c r="C157" s="43">
        <v>46086</v>
      </c>
      <c r="D157" s="14" t="s">
        <v>344</v>
      </c>
      <c r="E157" s="14" t="s">
        <v>328</v>
      </c>
      <c r="F157" s="205">
        <v>625159</v>
      </c>
      <c r="G157" s="205">
        <v>161465</v>
      </c>
      <c r="H157" s="13" t="s">
        <v>28</v>
      </c>
      <c r="I157" s="206">
        <v>8</v>
      </c>
      <c r="J157" s="182">
        <v>0</v>
      </c>
      <c r="K157" s="182">
        <v>4</v>
      </c>
      <c r="L157" s="182">
        <v>4</v>
      </c>
      <c r="M157" s="182">
        <v>0</v>
      </c>
      <c r="N157" s="182">
        <v>0</v>
      </c>
      <c r="O157" s="183">
        <f t="shared" si="2"/>
        <v>8</v>
      </c>
      <c r="P157" s="184" t="s">
        <v>29</v>
      </c>
    </row>
    <row r="158" spans="1:16" ht="29">
      <c r="A158" s="228" t="s">
        <v>345</v>
      </c>
      <c r="B158" s="13"/>
      <c r="C158" s="43">
        <v>45433</v>
      </c>
      <c r="D158" s="14" t="s">
        <v>346</v>
      </c>
      <c r="E158" s="204" t="s">
        <v>347</v>
      </c>
      <c r="F158" s="205">
        <v>637530</v>
      </c>
      <c r="G158" s="205">
        <v>147904</v>
      </c>
      <c r="H158" s="13" t="s">
        <v>28</v>
      </c>
      <c r="I158" s="206">
        <v>1</v>
      </c>
      <c r="J158" s="182">
        <v>0</v>
      </c>
      <c r="K158" s="182">
        <v>1</v>
      </c>
      <c r="L158" s="182">
        <v>0</v>
      </c>
      <c r="M158" s="182">
        <v>0</v>
      </c>
      <c r="N158" s="182">
        <v>0</v>
      </c>
      <c r="O158" s="183">
        <f t="shared" si="2"/>
        <v>1</v>
      </c>
      <c r="P158" s="184" t="s">
        <v>29</v>
      </c>
    </row>
    <row r="159" spans="1:16" ht="29">
      <c r="A159" s="228" t="s">
        <v>348</v>
      </c>
      <c r="B159" s="13"/>
      <c r="C159" s="43">
        <v>45576</v>
      </c>
      <c r="D159" s="14" t="s">
        <v>349</v>
      </c>
      <c r="E159" s="204" t="s">
        <v>347</v>
      </c>
      <c r="F159" s="205">
        <v>637646</v>
      </c>
      <c r="G159" s="205">
        <v>148016</v>
      </c>
      <c r="H159" s="13" t="s">
        <v>28</v>
      </c>
      <c r="I159" s="206">
        <v>-1</v>
      </c>
      <c r="J159" s="182">
        <v>0</v>
      </c>
      <c r="K159" s="182">
        <v>-1</v>
      </c>
      <c r="L159" s="182">
        <v>0</v>
      </c>
      <c r="M159" s="182">
        <v>0</v>
      </c>
      <c r="N159" s="182">
        <v>0</v>
      </c>
      <c r="O159" s="183">
        <f t="shared" si="2"/>
        <v>-1</v>
      </c>
      <c r="P159" s="184" t="s">
        <v>29</v>
      </c>
    </row>
    <row r="160" spans="1:16" ht="29">
      <c r="A160" s="228" t="s">
        <v>350</v>
      </c>
      <c r="B160" s="13"/>
      <c r="C160" s="43">
        <v>45708</v>
      </c>
      <c r="D160" s="14" t="s">
        <v>351</v>
      </c>
      <c r="E160" s="204" t="s">
        <v>347</v>
      </c>
      <c r="F160" s="205">
        <v>637991</v>
      </c>
      <c r="G160" s="205">
        <v>148680</v>
      </c>
      <c r="H160" s="13" t="s">
        <v>13</v>
      </c>
      <c r="I160" s="206">
        <v>1</v>
      </c>
      <c r="J160" s="182">
        <v>1</v>
      </c>
      <c r="K160" s="182">
        <v>0</v>
      </c>
      <c r="L160" s="182">
        <v>0</v>
      </c>
      <c r="M160" s="182">
        <v>0</v>
      </c>
      <c r="N160" s="182">
        <v>0</v>
      </c>
      <c r="O160" s="183">
        <f t="shared" si="2"/>
        <v>1</v>
      </c>
      <c r="P160" s="184" t="s">
        <v>14</v>
      </c>
    </row>
    <row r="161" spans="1:16" ht="29">
      <c r="A161" s="228" t="s">
        <v>352</v>
      </c>
      <c r="B161" s="6"/>
      <c r="C161" s="43">
        <v>45874</v>
      </c>
      <c r="D161" s="14" t="s">
        <v>353</v>
      </c>
      <c r="E161" s="14" t="s">
        <v>347</v>
      </c>
      <c r="F161" s="205">
        <v>636273</v>
      </c>
      <c r="G161" s="205">
        <v>148188</v>
      </c>
      <c r="H161" s="13" t="s">
        <v>28</v>
      </c>
      <c r="I161" s="206">
        <v>3</v>
      </c>
      <c r="J161" s="182">
        <v>0</v>
      </c>
      <c r="K161" s="182">
        <v>3</v>
      </c>
      <c r="L161" s="182">
        <v>0</v>
      </c>
      <c r="M161" s="182">
        <v>0</v>
      </c>
      <c r="N161" s="182">
        <v>0</v>
      </c>
      <c r="O161" s="183">
        <f t="shared" si="2"/>
        <v>3</v>
      </c>
      <c r="P161" s="184" t="s">
        <v>29</v>
      </c>
    </row>
    <row r="162" spans="1:16" ht="29">
      <c r="A162" s="228" t="s">
        <v>354</v>
      </c>
      <c r="B162" s="6"/>
      <c r="C162" s="43">
        <v>45875</v>
      </c>
      <c r="D162" s="14" t="s">
        <v>355</v>
      </c>
      <c r="E162" s="14" t="s">
        <v>347</v>
      </c>
      <c r="F162" s="205">
        <v>637933</v>
      </c>
      <c r="G162" s="205">
        <v>148657</v>
      </c>
      <c r="H162" s="13" t="s">
        <v>13</v>
      </c>
      <c r="I162" s="206">
        <v>1</v>
      </c>
      <c r="J162" s="182">
        <v>1</v>
      </c>
      <c r="K162" s="182">
        <v>0</v>
      </c>
      <c r="L162" s="182">
        <v>0</v>
      </c>
      <c r="M162" s="182">
        <v>0</v>
      </c>
      <c r="N162" s="182">
        <v>0</v>
      </c>
      <c r="O162" s="183">
        <f t="shared" si="2"/>
        <v>1</v>
      </c>
      <c r="P162" s="184" t="s">
        <v>14</v>
      </c>
    </row>
    <row r="163" spans="1:16" ht="29">
      <c r="A163" s="228" t="s">
        <v>356</v>
      </c>
      <c r="B163" s="6"/>
      <c r="C163" s="43">
        <v>45974</v>
      </c>
      <c r="D163" s="14" t="s">
        <v>357</v>
      </c>
      <c r="E163" s="14" t="s">
        <v>347</v>
      </c>
      <c r="F163" s="205">
        <v>636908</v>
      </c>
      <c r="G163" s="205">
        <v>148122</v>
      </c>
      <c r="H163" s="13" t="s">
        <v>28</v>
      </c>
      <c r="I163" s="206">
        <v>3</v>
      </c>
      <c r="J163" s="182">
        <v>0</v>
      </c>
      <c r="K163" s="182">
        <v>3</v>
      </c>
      <c r="L163" s="182">
        <v>0</v>
      </c>
      <c r="M163" s="182">
        <v>0</v>
      </c>
      <c r="N163" s="182">
        <v>0</v>
      </c>
      <c r="O163" s="183">
        <f t="shared" si="2"/>
        <v>3</v>
      </c>
      <c r="P163" s="184" t="s">
        <v>29</v>
      </c>
    </row>
    <row r="164" spans="1:16" ht="29">
      <c r="A164" s="228" t="s">
        <v>358</v>
      </c>
      <c r="B164" s="6"/>
      <c r="C164" s="43">
        <v>45975</v>
      </c>
      <c r="D164" s="14" t="s">
        <v>359</v>
      </c>
      <c r="E164" s="14" t="s">
        <v>347</v>
      </c>
      <c r="F164" s="205">
        <v>637437</v>
      </c>
      <c r="G164" s="205">
        <v>148492</v>
      </c>
      <c r="H164" s="13" t="s">
        <v>28</v>
      </c>
      <c r="I164" s="206">
        <v>1</v>
      </c>
      <c r="J164" s="182">
        <v>0</v>
      </c>
      <c r="K164" s="182">
        <v>1</v>
      </c>
      <c r="L164" s="182">
        <v>0</v>
      </c>
      <c r="M164" s="182">
        <v>0</v>
      </c>
      <c r="N164" s="182">
        <v>0</v>
      </c>
      <c r="O164" s="183">
        <f t="shared" si="2"/>
        <v>1</v>
      </c>
      <c r="P164" s="184" t="s">
        <v>29</v>
      </c>
    </row>
    <row r="165" spans="1:16" ht="29">
      <c r="A165" s="228" t="s">
        <v>360</v>
      </c>
      <c r="B165" s="6"/>
      <c r="C165" s="43">
        <v>46065</v>
      </c>
      <c r="D165" s="14" t="s">
        <v>361</v>
      </c>
      <c r="E165" s="14" t="s">
        <v>347</v>
      </c>
      <c r="F165" s="205">
        <v>637540</v>
      </c>
      <c r="G165" s="205">
        <v>147555</v>
      </c>
      <c r="H165" s="13" t="s">
        <v>28</v>
      </c>
      <c r="I165" s="206">
        <v>1</v>
      </c>
      <c r="J165" s="182">
        <v>0</v>
      </c>
      <c r="K165" s="182">
        <v>1</v>
      </c>
      <c r="L165" s="182">
        <v>0</v>
      </c>
      <c r="M165" s="182">
        <v>0</v>
      </c>
      <c r="N165" s="182">
        <v>0</v>
      </c>
      <c r="O165" s="183">
        <f t="shared" si="2"/>
        <v>1</v>
      </c>
      <c r="P165" s="184" t="s">
        <v>29</v>
      </c>
    </row>
    <row r="166" spans="1:16" ht="29">
      <c r="A166" s="228" t="s">
        <v>362</v>
      </c>
      <c r="B166" s="6"/>
      <c r="C166" s="43">
        <v>46100</v>
      </c>
      <c r="D166" s="207" t="s">
        <v>363</v>
      </c>
      <c r="E166" s="14" t="s">
        <v>347</v>
      </c>
      <c r="F166" s="205">
        <v>635925</v>
      </c>
      <c r="G166" s="205">
        <v>148252</v>
      </c>
      <c r="H166" s="13" t="s">
        <v>28</v>
      </c>
      <c r="I166" s="206">
        <v>1</v>
      </c>
      <c r="J166" s="182">
        <v>0</v>
      </c>
      <c r="K166" s="182">
        <v>1</v>
      </c>
      <c r="L166" s="182">
        <v>0</v>
      </c>
      <c r="M166" s="182">
        <v>0</v>
      </c>
      <c r="N166" s="182">
        <v>0</v>
      </c>
      <c r="O166" s="183">
        <f t="shared" si="2"/>
        <v>1</v>
      </c>
      <c r="P166" s="184" t="s">
        <v>29</v>
      </c>
    </row>
    <row r="167" spans="1:16" ht="14.5">
      <c r="A167" s="228" t="s">
        <v>1014</v>
      </c>
      <c r="B167" s="6"/>
      <c r="C167" s="43">
        <v>45489</v>
      </c>
      <c r="D167" s="207" t="s">
        <v>1015</v>
      </c>
      <c r="E167" s="14" t="s">
        <v>366</v>
      </c>
      <c r="F167" s="205">
        <v>634724</v>
      </c>
      <c r="G167" s="205">
        <v>150178</v>
      </c>
      <c r="H167" s="13" t="s">
        <v>28</v>
      </c>
      <c r="I167" s="206">
        <v>2</v>
      </c>
      <c r="J167" s="182">
        <v>0</v>
      </c>
      <c r="K167" s="182">
        <v>0</v>
      </c>
      <c r="L167" s="182">
        <v>0</v>
      </c>
      <c r="M167" s="182">
        <v>2</v>
      </c>
      <c r="N167" s="182">
        <v>0</v>
      </c>
      <c r="O167" s="183">
        <f t="shared" si="2"/>
        <v>2</v>
      </c>
      <c r="P167" s="184" t="s">
        <v>143</v>
      </c>
    </row>
    <row r="168" spans="1:16" ht="29">
      <c r="A168" s="228" t="s">
        <v>364</v>
      </c>
      <c r="B168" s="13"/>
      <c r="C168" s="43">
        <v>45735</v>
      </c>
      <c r="D168" s="14" t="s">
        <v>365</v>
      </c>
      <c r="E168" s="204" t="s">
        <v>366</v>
      </c>
      <c r="F168" s="205">
        <v>634941</v>
      </c>
      <c r="G168" s="205">
        <v>149807</v>
      </c>
      <c r="H168" s="13" t="s">
        <v>13</v>
      </c>
      <c r="I168" s="206">
        <v>0</v>
      </c>
      <c r="J168" s="182">
        <v>0</v>
      </c>
      <c r="K168" s="182">
        <v>0</v>
      </c>
      <c r="L168" s="182">
        <v>0</v>
      </c>
      <c r="M168" s="182">
        <v>0</v>
      </c>
      <c r="N168" s="182">
        <v>0</v>
      </c>
      <c r="O168" s="183">
        <f t="shared" si="2"/>
        <v>0</v>
      </c>
      <c r="P168" s="184" t="s">
        <v>14</v>
      </c>
    </row>
    <row r="169" spans="1:16" ht="29">
      <c r="A169" s="228" t="s">
        <v>367</v>
      </c>
      <c r="B169" s="6"/>
      <c r="C169" s="43">
        <v>45797</v>
      </c>
      <c r="D169" s="14" t="s">
        <v>368</v>
      </c>
      <c r="E169" s="14" t="s">
        <v>369</v>
      </c>
      <c r="F169" s="205">
        <v>629252</v>
      </c>
      <c r="G169" s="205">
        <v>143451</v>
      </c>
      <c r="H169" s="13" t="s">
        <v>28</v>
      </c>
      <c r="I169" s="206">
        <v>2</v>
      </c>
      <c r="J169" s="182">
        <v>0</v>
      </c>
      <c r="K169" s="182">
        <v>2</v>
      </c>
      <c r="L169" s="182">
        <v>0</v>
      </c>
      <c r="M169" s="182">
        <v>0</v>
      </c>
      <c r="N169" s="182">
        <v>0</v>
      </c>
      <c r="O169" s="183">
        <f t="shared" si="2"/>
        <v>2</v>
      </c>
      <c r="P169" s="184" t="s">
        <v>29</v>
      </c>
    </row>
    <row r="170" spans="1:16" ht="29">
      <c r="A170" s="228" t="s">
        <v>370</v>
      </c>
      <c r="B170" s="13"/>
      <c r="C170" s="43">
        <v>44645</v>
      </c>
      <c r="D170" s="14" t="s">
        <v>371</v>
      </c>
      <c r="E170" s="204" t="s">
        <v>372</v>
      </c>
      <c r="F170" s="205">
        <v>629031</v>
      </c>
      <c r="G170" s="205">
        <v>143430</v>
      </c>
      <c r="H170" s="13" t="s">
        <v>13</v>
      </c>
      <c r="I170" s="206">
        <v>1</v>
      </c>
      <c r="J170" s="182">
        <v>1</v>
      </c>
      <c r="K170" s="182">
        <v>0</v>
      </c>
      <c r="L170" s="182">
        <v>0</v>
      </c>
      <c r="M170" s="182">
        <v>0</v>
      </c>
      <c r="N170" s="182">
        <v>0</v>
      </c>
      <c r="O170" s="183">
        <f t="shared" si="2"/>
        <v>1</v>
      </c>
      <c r="P170" s="184" t="s">
        <v>14</v>
      </c>
    </row>
    <row r="171" spans="1:16" ht="29">
      <c r="A171" s="228" t="s">
        <v>373</v>
      </c>
      <c r="B171" s="13"/>
      <c r="C171" s="43">
        <v>44546</v>
      </c>
      <c r="D171" s="14" t="s">
        <v>374</v>
      </c>
      <c r="E171" s="204" t="s">
        <v>375</v>
      </c>
      <c r="F171" s="205">
        <v>632941</v>
      </c>
      <c r="G171" s="205">
        <v>158182</v>
      </c>
      <c r="H171" s="13" t="s">
        <v>13</v>
      </c>
      <c r="I171" s="206">
        <v>2</v>
      </c>
      <c r="J171" s="182">
        <v>2</v>
      </c>
      <c r="K171" s="182">
        <v>0</v>
      </c>
      <c r="L171" s="182">
        <v>0</v>
      </c>
      <c r="M171" s="182">
        <v>0</v>
      </c>
      <c r="N171" s="182">
        <v>0</v>
      </c>
      <c r="O171" s="183">
        <f t="shared" si="2"/>
        <v>2</v>
      </c>
      <c r="P171" s="184" t="s">
        <v>14</v>
      </c>
    </row>
    <row r="172" spans="1:16" ht="29">
      <c r="A172" s="229" t="s">
        <v>376</v>
      </c>
      <c r="B172" s="13"/>
      <c r="C172" s="32">
        <v>45349</v>
      </c>
      <c r="D172" s="14" t="s">
        <v>377</v>
      </c>
      <c r="E172" s="14" t="s">
        <v>375</v>
      </c>
      <c r="F172" s="205">
        <v>633025</v>
      </c>
      <c r="G172" s="205">
        <v>158281</v>
      </c>
      <c r="H172" s="13" t="s">
        <v>28</v>
      </c>
      <c r="I172" s="206">
        <v>1</v>
      </c>
      <c r="J172" s="182">
        <v>0</v>
      </c>
      <c r="K172" s="182">
        <v>1</v>
      </c>
      <c r="L172" s="182">
        <v>0</v>
      </c>
      <c r="M172" s="182">
        <v>0</v>
      </c>
      <c r="N172" s="182">
        <v>0</v>
      </c>
      <c r="O172" s="183">
        <f t="shared" si="2"/>
        <v>1</v>
      </c>
      <c r="P172" s="184" t="s">
        <v>29</v>
      </c>
    </row>
    <row r="173" spans="1:16" ht="29">
      <c r="A173" s="228" t="s">
        <v>378</v>
      </c>
      <c r="B173" s="13"/>
      <c r="C173" s="43">
        <v>45435</v>
      </c>
      <c r="D173" s="14" t="s">
        <v>379</v>
      </c>
      <c r="E173" s="204" t="s">
        <v>375</v>
      </c>
      <c r="F173" s="205">
        <v>633034</v>
      </c>
      <c r="G173" s="205">
        <v>158246</v>
      </c>
      <c r="H173" s="13" t="s">
        <v>28</v>
      </c>
      <c r="I173" s="206">
        <v>3</v>
      </c>
      <c r="J173" s="182">
        <v>0</v>
      </c>
      <c r="K173" s="182">
        <v>3</v>
      </c>
      <c r="L173" s="182">
        <v>0</v>
      </c>
      <c r="M173" s="182">
        <v>0</v>
      </c>
      <c r="N173" s="182">
        <v>0</v>
      </c>
      <c r="O173" s="183">
        <f t="shared" si="2"/>
        <v>3</v>
      </c>
      <c r="P173" s="184" t="s">
        <v>29</v>
      </c>
    </row>
    <row r="174" spans="1:16" ht="29">
      <c r="A174" s="228" t="s">
        <v>380</v>
      </c>
      <c r="B174" s="13"/>
      <c r="C174" s="43">
        <v>45462</v>
      </c>
      <c r="D174" s="14" t="s">
        <v>381</v>
      </c>
      <c r="E174" s="204" t="s">
        <v>375</v>
      </c>
      <c r="F174" s="205">
        <v>633132</v>
      </c>
      <c r="G174" s="205">
        <v>158083</v>
      </c>
      <c r="H174" s="13" t="s">
        <v>28</v>
      </c>
      <c r="I174" s="206">
        <v>0</v>
      </c>
      <c r="J174" s="182">
        <v>0</v>
      </c>
      <c r="K174" s="182">
        <v>0</v>
      </c>
      <c r="L174" s="182">
        <v>0</v>
      </c>
      <c r="M174" s="182">
        <v>0</v>
      </c>
      <c r="N174" s="182">
        <v>0</v>
      </c>
      <c r="O174" s="183">
        <f t="shared" si="2"/>
        <v>0</v>
      </c>
      <c r="P174" s="184" t="s">
        <v>14</v>
      </c>
    </row>
    <row r="175" spans="1:16" ht="29">
      <c r="A175" s="228" t="s">
        <v>382</v>
      </c>
      <c r="B175" s="13"/>
      <c r="C175" s="43">
        <v>45608</v>
      </c>
      <c r="D175" s="14" t="s">
        <v>383</v>
      </c>
      <c r="E175" s="204" t="s">
        <v>375</v>
      </c>
      <c r="F175" s="205">
        <v>632876</v>
      </c>
      <c r="G175" s="205">
        <v>157169</v>
      </c>
      <c r="H175" s="13" t="s">
        <v>13</v>
      </c>
      <c r="I175" s="206">
        <v>2</v>
      </c>
      <c r="J175" s="182">
        <v>2</v>
      </c>
      <c r="K175" s="182">
        <v>0</v>
      </c>
      <c r="L175" s="182">
        <v>0</v>
      </c>
      <c r="M175" s="182">
        <v>0</v>
      </c>
      <c r="N175" s="182">
        <v>0</v>
      </c>
      <c r="O175" s="183">
        <f t="shared" si="2"/>
        <v>2</v>
      </c>
      <c r="P175" s="184" t="s">
        <v>14</v>
      </c>
    </row>
    <row r="176" spans="1:16" ht="29">
      <c r="A176" s="228" t="s">
        <v>384</v>
      </c>
      <c r="B176" s="6"/>
      <c r="C176" s="43">
        <v>45861</v>
      </c>
      <c r="D176" s="14" t="s">
        <v>385</v>
      </c>
      <c r="E176" s="14" t="s">
        <v>375</v>
      </c>
      <c r="F176" s="205">
        <v>633113</v>
      </c>
      <c r="G176" s="205">
        <v>157810</v>
      </c>
      <c r="H176" s="13" t="s">
        <v>13</v>
      </c>
      <c r="I176" s="206">
        <v>1</v>
      </c>
      <c r="J176" s="182">
        <v>1</v>
      </c>
      <c r="K176" s="182">
        <v>0</v>
      </c>
      <c r="L176" s="182">
        <v>0</v>
      </c>
      <c r="M176" s="182">
        <v>0</v>
      </c>
      <c r="N176" s="182">
        <v>0</v>
      </c>
      <c r="O176" s="183">
        <f t="shared" si="2"/>
        <v>1</v>
      </c>
      <c r="P176" s="184" t="s">
        <v>14</v>
      </c>
    </row>
    <row r="177" spans="1:16" ht="14.5">
      <c r="A177" s="229" t="s">
        <v>386</v>
      </c>
      <c r="B177" s="6"/>
      <c r="C177" s="43">
        <v>45862</v>
      </c>
      <c r="D177" s="14" t="s">
        <v>387</v>
      </c>
      <c r="E177" s="14" t="s">
        <v>375</v>
      </c>
      <c r="F177" s="205">
        <v>632435</v>
      </c>
      <c r="G177" s="205">
        <v>157611</v>
      </c>
      <c r="H177" s="13" t="s">
        <v>28</v>
      </c>
      <c r="I177" s="206">
        <v>1</v>
      </c>
      <c r="J177" s="182">
        <v>0</v>
      </c>
      <c r="K177" s="182">
        <v>1</v>
      </c>
      <c r="L177" s="182">
        <v>0</v>
      </c>
      <c r="M177" s="182">
        <v>0</v>
      </c>
      <c r="N177" s="182">
        <v>0</v>
      </c>
      <c r="O177" s="183">
        <f t="shared" si="2"/>
        <v>1</v>
      </c>
      <c r="P177" s="184" t="s">
        <v>143</v>
      </c>
    </row>
    <row r="178" spans="1:16" ht="29">
      <c r="A178" s="228" t="s">
        <v>388</v>
      </c>
      <c r="B178" s="6"/>
      <c r="C178" s="43">
        <v>45916</v>
      </c>
      <c r="D178" s="14" t="s">
        <v>389</v>
      </c>
      <c r="E178" s="14" t="s">
        <v>375</v>
      </c>
      <c r="F178" s="205">
        <v>633063</v>
      </c>
      <c r="G178" s="205">
        <v>158199</v>
      </c>
      <c r="H178" s="13" t="s">
        <v>13</v>
      </c>
      <c r="I178" s="206">
        <v>0</v>
      </c>
      <c r="J178" s="182">
        <v>0</v>
      </c>
      <c r="K178" s="182">
        <v>0</v>
      </c>
      <c r="L178" s="182">
        <v>0</v>
      </c>
      <c r="M178" s="182">
        <v>0</v>
      </c>
      <c r="N178" s="182">
        <v>0</v>
      </c>
      <c r="O178" s="183">
        <f t="shared" si="2"/>
        <v>0</v>
      </c>
      <c r="P178" s="184" t="s">
        <v>14</v>
      </c>
    </row>
    <row r="179" spans="1:16" s="125" customFormat="1" ht="29">
      <c r="A179" s="228" t="s">
        <v>390</v>
      </c>
      <c r="B179" s="6"/>
      <c r="C179" s="43">
        <v>45965</v>
      </c>
      <c r="D179" s="14" t="s">
        <v>391</v>
      </c>
      <c r="E179" s="14" t="s">
        <v>375</v>
      </c>
      <c r="F179" s="205">
        <v>636369</v>
      </c>
      <c r="G179" s="205">
        <v>157359</v>
      </c>
      <c r="H179" s="13" t="s">
        <v>13</v>
      </c>
      <c r="I179" s="206">
        <v>-1</v>
      </c>
      <c r="J179" s="182">
        <v>-1</v>
      </c>
      <c r="K179" s="182">
        <v>0</v>
      </c>
      <c r="L179" s="182">
        <v>0</v>
      </c>
      <c r="M179" s="182">
        <v>0</v>
      </c>
      <c r="N179" s="182">
        <v>0</v>
      </c>
      <c r="O179" s="183">
        <f t="shared" si="2"/>
        <v>-1</v>
      </c>
      <c r="P179" s="184" t="s">
        <v>14</v>
      </c>
    </row>
    <row r="180" spans="1:16" ht="32.15" customHeight="1">
      <c r="A180" s="228" t="s">
        <v>392</v>
      </c>
      <c r="B180" s="6"/>
      <c r="C180" s="43">
        <v>46050</v>
      </c>
      <c r="D180" s="14" t="s">
        <v>393</v>
      </c>
      <c r="E180" s="14" t="s">
        <v>375</v>
      </c>
      <c r="F180" s="205">
        <v>632224</v>
      </c>
      <c r="G180" s="205">
        <v>157484</v>
      </c>
      <c r="H180" s="13" t="s">
        <v>28</v>
      </c>
      <c r="I180" s="206">
        <v>-1</v>
      </c>
      <c r="J180" s="182">
        <v>0</v>
      </c>
      <c r="K180" s="182">
        <v>-1</v>
      </c>
      <c r="L180" s="182">
        <v>0</v>
      </c>
      <c r="M180" s="182">
        <v>0</v>
      </c>
      <c r="N180" s="182">
        <v>0</v>
      </c>
      <c r="O180" s="183">
        <f t="shared" si="2"/>
        <v>-1</v>
      </c>
      <c r="P180" s="184" t="s">
        <v>394</v>
      </c>
    </row>
    <row r="181" spans="1:16" ht="29">
      <c r="A181" s="228" t="s">
        <v>395</v>
      </c>
      <c r="B181" s="13"/>
      <c r="C181" s="43">
        <v>44159</v>
      </c>
      <c r="D181" s="14" t="s">
        <v>396</v>
      </c>
      <c r="E181" s="204" t="s">
        <v>397</v>
      </c>
      <c r="F181" s="205">
        <v>633177</v>
      </c>
      <c r="G181" s="205">
        <v>157581</v>
      </c>
      <c r="H181" s="13" t="s">
        <v>13</v>
      </c>
      <c r="I181" s="206">
        <v>8</v>
      </c>
      <c r="J181" s="182">
        <v>4</v>
      </c>
      <c r="K181" s="182">
        <v>4</v>
      </c>
      <c r="L181" s="182">
        <v>0</v>
      </c>
      <c r="M181" s="182">
        <v>0</v>
      </c>
      <c r="N181" s="182">
        <v>0</v>
      </c>
      <c r="O181" s="183">
        <f t="shared" si="2"/>
        <v>8</v>
      </c>
      <c r="P181" s="184" t="s">
        <v>14</v>
      </c>
    </row>
    <row r="182" spans="1:16" ht="29">
      <c r="A182" s="228" t="s">
        <v>398</v>
      </c>
      <c r="B182" s="13"/>
      <c r="C182" s="43">
        <v>45063</v>
      </c>
      <c r="D182" s="14" t="s">
        <v>399</v>
      </c>
      <c r="E182" s="204" t="s">
        <v>397</v>
      </c>
      <c r="F182" s="205">
        <v>633051</v>
      </c>
      <c r="G182" s="205">
        <v>158259</v>
      </c>
      <c r="H182" s="13" t="s">
        <v>13</v>
      </c>
      <c r="I182" s="206">
        <v>2</v>
      </c>
      <c r="J182" s="182">
        <v>2</v>
      </c>
      <c r="K182" s="182">
        <v>0</v>
      </c>
      <c r="L182" s="182">
        <v>0</v>
      </c>
      <c r="M182" s="182">
        <v>0</v>
      </c>
      <c r="N182" s="182">
        <v>0</v>
      </c>
      <c r="O182" s="183">
        <f t="shared" si="2"/>
        <v>2</v>
      </c>
      <c r="P182" s="184" t="s">
        <v>14</v>
      </c>
    </row>
    <row r="183" spans="1:16" ht="29">
      <c r="A183" s="228" t="s">
        <v>400</v>
      </c>
      <c r="B183" s="13"/>
      <c r="C183" s="43">
        <v>45576</v>
      </c>
      <c r="D183" s="14" t="s">
        <v>401</v>
      </c>
      <c r="E183" s="204" t="s">
        <v>402</v>
      </c>
      <c r="F183" s="205">
        <v>624694</v>
      </c>
      <c r="G183" s="205">
        <v>148095</v>
      </c>
      <c r="H183" s="13" t="s">
        <v>28</v>
      </c>
      <c r="I183" s="206">
        <v>1</v>
      </c>
      <c r="J183" s="182">
        <v>0</v>
      </c>
      <c r="K183" s="182">
        <v>1</v>
      </c>
      <c r="L183" s="182">
        <v>0</v>
      </c>
      <c r="M183" s="182">
        <v>0</v>
      </c>
      <c r="N183" s="182">
        <v>0</v>
      </c>
      <c r="O183" s="183">
        <f t="shared" si="2"/>
        <v>1</v>
      </c>
      <c r="P183" s="184" t="s">
        <v>29</v>
      </c>
    </row>
    <row r="184" spans="1:16" ht="29">
      <c r="A184" s="228" t="s">
        <v>403</v>
      </c>
      <c r="B184" s="6"/>
      <c r="C184" s="43">
        <v>45848</v>
      </c>
      <c r="D184" s="14" t="s">
        <v>404</v>
      </c>
      <c r="E184" s="14" t="s">
        <v>402</v>
      </c>
      <c r="F184" s="205">
        <v>626081</v>
      </c>
      <c r="G184" s="205">
        <v>147941</v>
      </c>
      <c r="H184" s="13" t="s">
        <v>13</v>
      </c>
      <c r="I184" s="206">
        <v>1</v>
      </c>
      <c r="J184" s="182">
        <v>1</v>
      </c>
      <c r="K184" s="182">
        <v>0</v>
      </c>
      <c r="L184" s="182">
        <v>0</v>
      </c>
      <c r="M184" s="182">
        <v>0</v>
      </c>
      <c r="N184" s="182">
        <v>0</v>
      </c>
      <c r="O184" s="183">
        <f t="shared" si="2"/>
        <v>1</v>
      </c>
      <c r="P184" s="184" t="s">
        <v>14</v>
      </c>
    </row>
    <row r="185" spans="1:16" ht="29">
      <c r="A185" s="228" t="s">
        <v>405</v>
      </c>
      <c r="B185" s="13"/>
      <c r="C185" s="43">
        <v>43774</v>
      </c>
      <c r="D185" s="14" t="s">
        <v>406</v>
      </c>
      <c r="E185" s="204" t="s">
        <v>407</v>
      </c>
      <c r="F185" s="205">
        <v>626538</v>
      </c>
      <c r="G185" s="205">
        <v>148118</v>
      </c>
      <c r="H185" s="13" t="s">
        <v>13</v>
      </c>
      <c r="I185" s="206">
        <v>1</v>
      </c>
      <c r="J185" s="182">
        <v>1</v>
      </c>
      <c r="K185" s="182">
        <v>0</v>
      </c>
      <c r="L185" s="182">
        <v>0</v>
      </c>
      <c r="M185" s="182">
        <v>0</v>
      </c>
      <c r="N185" s="182">
        <v>0</v>
      </c>
      <c r="O185" s="183">
        <f t="shared" si="2"/>
        <v>1</v>
      </c>
      <c r="P185" s="184" t="s">
        <v>14</v>
      </c>
    </row>
    <row r="186" spans="1:16" s="125" customFormat="1" ht="29">
      <c r="A186" s="228" t="s">
        <v>408</v>
      </c>
      <c r="B186" s="13"/>
      <c r="C186" s="43">
        <v>45058</v>
      </c>
      <c r="D186" s="14" t="s">
        <v>409</v>
      </c>
      <c r="E186" s="204" t="s">
        <v>407</v>
      </c>
      <c r="F186" s="205">
        <v>626271</v>
      </c>
      <c r="G186" s="205">
        <v>147733</v>
      </c>
      <c r="H186" s="13" t="s">
        <v>13</v>
      </c>
      <c r="I186" s="206">
        <v>1</v>
      </c>
      <c r="J186" s="182">
        <v>1</v>
      </c>
      <c r="K186" s="182">
        <v>0</v>
      </c>
      <c r="L186" s="182">
        <v>0</v>
      </c>
      <c r="M186" s="182">
        <v>0</v>
      </c>
      <c r="N186" s="182">
        <v>0</v>
      </c>
      <c r="O186" s="183">
        <f t="shared" si="2"/>
        <v>1</v>
      </c>
      <c r="P186" s="184" t="s">
        <v>14</v>
      </c>
    </row>
    <row r="187" spans="1:16" ht="14.5">
      <c r="A187" s="228" t="s">
        <v>410</v>
      </c>
      <c r="B187" s="13"/>
      <c r="C187" s="43">
        <v>45114</v>
      </c>
      <c r="D187" s="14" t="s">
        <v>411</v>
      </c>
      <c r="E187" s="204" t="s">
        <v>407</v>
      </c>
      <c r="F187" s="205">
        <v>626105</v>
      </c>
      <c r="G187" s="205">
        <v>148386</v>
      </c>
      <c r="H187" s="13" t="s">
        <v>28</v>
      </c>
      <c r="I187" s="206">
        <v>1</v>
      </c>
      <c r="J187" s="182">
        <v>0</v>
      </c>
      <c r="K187" s="182">
        <v>0</v>
      </c>
      <c r="L187" s="182">
        <v>0</v>
      </c>
      <c r="M187" s="182">
        <v>1</v>
      </c>
      <c r="N187" s="182">
        <v>0</v>
      </c>
      <c r="O187" s="183">
        <f t="shared" si="2"/>
        <v>1</v>
      </c>
      <c r="P187" s="184" t="s">
        <v>143</v>
      </c>
    </row>
    <row r="188" spans="1:16" ht="29">
      <c r="A188" s="228" t="s">
        <v>412</v>
      </c>
      <c r="B188" s="13"/>
      <c r="C188" s="43">
        <v>45063</v>
      </c>
      <c r="D188" s="14" t="s">
        <v>413</v>
      </c>
      <c r="E188" s="204" t="s">
        <v>414</v>
      </c>
      <c r="F188" s="205">
        <v>635153</v>
      </c>
      <c r="G188" s="205">
        <v>152853</v>
      </c>
      <c r="H188" s="13" t="s">
        <v>28</v>
      </c>
      <c r="I188" s="206">
        <v>1</v>
      </c>
      <c r="J188" s="182">
        <v>0</v>
      </c>
      <c r="K188" s="182">
        <v>1</v>
      </c>
      <c r="L188" s="182">
        <v>0</v>
      </c>
      <c r="M188" s="182">
        <v>0</v>
      </c>
      <c r="N188" s="182">
        <v>0</v>
      </c>
      <c r="O188" s="183">
        <f t="shared" si="2"/>
        <v>1</v>
      </c>
      <c r="P188" s="184" t="s">
        <v>29</v>
      </c>
    </row>
    <row r="189" spans="1:16" ht="29">
      <c r="A189" s="231" t="s">
        <v>415</v>
      </c>
      <c r="B189" s="146"/>
      <c r="C189" s="208">
        <v>45358</v>
      </c>
      <c r="D189" s="209" t="s">
        <v>416</v>
      </c>
      <c r="E189" s="210" t="s">
        <v>414</v>
      </c>
      <c r="F189" s="205">
        <v>636819</v>
      </c>
      <c r="G189" s="205">
        <v>155665</v>
      </c>
      <c r="H189" s="13" t="s">
        <v>28</v>
      </c>
      <c r="I189" s="206">
        <v>1</v>
      </c>
      <c r="J189" s="182">
        <v>0</v>
      </c>
      <c r="K189" s="182">
        <v>1</v>
      </c>
      <c r="L189" s="182">
        <v>0</v>
      </c>
      <c r="M189" s="182">
        <v>0</v>
      </c>
      <c r="N189" s="182">
        <v>0</v>
      </c>
      <c r="O189" s="183">
        <f t="shared" si="2"/>
        <v>1</v>
      </c>
      <c r="P189" s="184" t="s">
        <v>29</v>
      </c>
    </row>
    <row r="190" spans="1:16" ht="29">
      <c r="A190" s="228" t="s">
        <v>417</v>
      </c>
      <c r="B190" s="13"/>
      <c r="C190" s="43">
        <v>43941</v>
      </c>
      <c r="D190" s="14" t="s">
        <v>418</v>
      </c>
      <c r="E190" s="204" t="s">
        <v>419</v>
      </c>
      <c r="F190" s="205">
        <v>636499</v>
      </c>
      <c r="G190" s="205">
        <v>144538</v>
      </c>
      <c r="H190" s="13" t="s">
        <v>13</v>
      </c>
      <c r="I190" s="206">
        <v>1</v>
      </c>
      <c r="J190" s="182">
        <v>1</v>
      </c>
      <c r="K190" s="182">
        <v>0</v>
      </c>
      <c r="L190" s="182">
        <v>0</v>
      </c>
      <c r="M190" s="182">
        <v>0</v>
      </c>
      <c r="N190" s="182">
        <v>0</v>
      </c>
      <c r="O190" s="183">
        <f t="shared" si="2"/>
        <v>1</v>
      </c>
      <c r="P190" s="184" t="s">
        <v>14</v>
      </c>
    </row>
    <row r="191" spans="1:16" ht="29">
      <c r="A191" s="228" t="s">
        <v>420</v>
      </c>
      <c r="B191" s="13"/>
      <c r="C191" s="43">
        <v>44603</v>
      </c>
      <c r="D191" s="14" t="s">
        <v>421</v>
      </c>
      <c r="E191" s="204" t="s">
        <v>419</v>
      </c>
      <c r="F191" s="205">
        <v>636861</v>
      </c>
      <c r="G191" s="205">
        <v>144688</v>
      </c>
      <c r="H191" s="13" t="s">
        <v>13</v>
      </c>
      <c r="I191" s="206">
        <v>0</v>
      </c>
      <c r="J191" s="182">
        <v>0</v>
      </c>
      <c r="K191" s="182">
        <v>0</v>
      </c>
      <c r="L191" s="182">
        <v>0</v>
      </c>
      <c r="M191" s="182">
        <v>0</v>
      </c>
      <c r="N191" s="182">
        <v>0</v>
      </c>
      <c r="O191" s="183">
        <f t="shared" si="2"/>
        <v>0</v>
      </c>
      <c r="P191" s="184" t="s">
        <v>14</v>
      </c>
    </row>
    <row r="192" spans="1:16" ht="29">
      <c r="A192" s="228" t="s">
        <v>422</v>
      </c>
      <c r="B192" s="13"/>
      <c r="C192" s="43">
        <v>45042</v>
      </c>
      <c r="D192" s="14" t="s">
        <v>423</v>
      </c>
      <c r="E192" s="204" t="s">
        <v>419</v>
      </c>
      <c r="F192" s="205">
        <v>636780</v>
      </c>
      <c r="G192" s="205">
        <v>144938</v>
      </c>
      <c r="H192" s="13" t="s">
        <v>28</v>
      </c>
      <c r="I192" s="206">
        <v>1</v>
      </c>
      <c r="J192" s="182">
        <v>0</v>
      </c>
      <c r="K192" s="182">
        <v>1</v>
      </c>
      <c r="L192" s="182">
        <v>0</v>
      </c>
      <c r="M192" s="182">
        <v>0</v>
      </c>
      <c r="N192" s="182">
        <v>0</v>
      </c>
      <c r="O192" s="183">
        <f t="shared" si="2"/>
        <v>1</v>
      </c>
      <c r="P192" s="184" t="s">
        <v>29</v>
      </c>
    </row>
    <row r="193" spans="1:16" ht="29">
      <c r="A193" s="228" t="s">
        <v>424</v>
      </c>
      <c r="B193" s="13"/>
      <c r="C193" s="43">
        <v>45167</v>
      </c>
      <c r="D193" s="14" t="s">
        <v>425</v>
      </c>
      <c r="E193" s="204" t="s">
        <v>419</v>
      </c>
      <c r="F193" s="205">
        <v>636560</v>
      </c>
      <c r="G193" s="205">
        <v>144524</v>
      </c>
      <c r="H193" s="13" t="s">
        <v>13</v>
      </c>
      <c r="I193" s="206">
        <v>1</v>
      </c>
      <c r="J193" s="182">
        <v>1</v>
      </c>
      <c r="K193" s="182">
        <v>0</v>
      </c>
      <c r="L193" s="182">
        <v>0</v>
      </c>
      <c r="M193" s="182">
        <v>0</v>
      </c>
      <c r="N193" s="182">
        <v>0</v>
      </c>
      <c r="O193" s="183">
        <f t="shared" si="2"/>
        <v>1</v>
      </c>
      <c r="P193" s="184" t="s">
        <v>14</v>
      </c>
    </row>
    <row r="194" spans="1:16" ht="29">
      <c r="A194" s="228" t="s">
        <v>426</v>
      </c>
      <c r="B194" s="13"/>
      <c r="C194" s="43">
        <v>45314</v>
      </c>
      <c r="D194" s="14" t="s">
        <v>427</v>
      </c>
      <c r="E194" s="204" t="s">
        <v>419</v>
      </c>
      <c r="F194" s="205">
        <v>634674</v>
      </c>
      <c r="G194" s="205">
        <v>143408</v>
      </c>
      <c r="H194" s="13" t="s">
        <v>13</v>
      </c>
      <c r="I194" s="206">
        <v>0</v>
      </c>
      <c r="J194" s="182">
        <v>0</v>
      </c>
      <c r="K194" s="182">
        <v>0</v>
      </c>
      <c r="L194" s="182">
        <v>0</v>
      </c>
      <c r="M194" s="182">
        <v>0</v>
      </c>
      <c r="N194" s="182">
        <v>0</v>
      </c>
      <c r="O194" s="183">
        <f t="shared" si="2"/>
        <v>0</v>
      </c>
      <c r="P194" s="184" t="s">
        <v>14</v>
      </c>
    </row>
    <row r="195" spans="1:16" ht="24.5" customHeight="1">
      <c r="A195" s="228" t="s">
        <v>428</v>
      </c>
      <c r="B195" s="13"/>
      <c r="C195" s="43">
        <v>45321</v>
      </c>
      <c r="D195" s="14" t="s">
        <v>429</v>
      </c>
      <c r="E195" s="204" t="s">
        <v>419</v>
      </c>
      <c r="F195" s="205">
        <v>635738</v>
      </c>
      <c r="G195" s="205">
        <v>144539</v>
      </c>
      <c r="H195" s="13" t="s">
        <v>28</v>
      </c>
      <c r="I195" s="206">
        <v>1</v>
      </c>
      <c r="J195" s="182">
        <v>0</v>
      </c>
      <c r="K195" s="182">
        <v>0</v>
      </c>
      <c r="L195" s="182">
        <v>0</v>
      </c>
      <c r="M195" s="182">
        <v>1</v>
      </c>
      <c r="N195" s="182">
        <v>0</v>
      </c>
      <c r="O195" s="183">
        <f t="shared" ref="O195:O252" si="3">SUM(J195:N195)</f>
        <v>1</v>
      </c>
      <c r="P195" s="184" t="s">
        <v>143</v>
      </c>
    </row>
    <row r="196" spans="1:16" ht="29">
      <c r="A196" s="228" t="s">
        <v>430</v>
      </c>
      <c r="B196" s="13"/>
      <c r="C196" s="43">
        <v>45567</v>
      </c>
      <c r="D196" s="14" t="s">
        <v>431</v>
      </c>
      <c r="E196" s="204" t="s">
        <v>432</v>
      </c>
      <c r="F196" s="205">
        <v>636656</v>
      </c>
      <c r="G196" s="205">
        <v>144482</v>
      </c>
      <c r="H196" s="13" t="s">
        <v>28</v>
      </c>
      <c r="I196" s="206">
        <v>1</v>
      </c>
      <c r="J196" s="182">
        <v>0</v>
      </c>
      <c r="K196" s="182">
        <v>1</v>
      </c>
      <c r="L196" s="182">
        <v>0</v>
      </c>
      <c r="M196" s="182">
        <v>0</v>
      </c>
      <c r="N196" s="182">
        <v>0</v>
      </c>
      <c r="O196" s="183">
        <f t="shared" si="3"/>
        <v>1</v>
      </c>
      <c r="P196" s="184" t="s">
        <v>29</v>
      </c>
    </row>
    <row r="197" spans="1:16" ht="29">
      <c r="A197" s="228" t="s">
        <v>433</v>
      </c>
      <c r="B197" s="6"/>
      <c r="C197" s="43">
        <v>45940</v>
      </c>
      <c r="D197" s="14" t="s">
        <v>434</v>
      </c>
      <c r="E197" s="14" t="s">
        <v>432</v>
      </c>
      <c r="F197" s="205">
        <v>635607</v>
      </c>
      <c r="G197" s="205">
        <v>145193</v>
      </c>
      <c r="H197" s="13" t="s">
        <v>28</v>
      </c>
      <c r="I197" s="206">
        <v>1</v>
      </c>
      <c r="J197" s="182">
        <v>0</v>
      </c>
      <c r="K197" s="182">
        <v>1</v>
      </c>
      <c r="L197" s="182">
        <v>0</v>
      </c>
      <c r="M197" s="182">
        <v>0</v>
      </c>
      <c r="N197" s="182">
        <v>0</v>
      </c>
      <c r="O197" s="183">
        <f t="shared" si="3"/>
        <v>1</v>
      </c>
      <c r="P197" s="184" t="s">
        <v>29</v>
      </c>
    </row>
    <row r="198" spans="1:16" ht="29">
      <c r="A198" s="228" t="s">
        <v>435</v>
      </c>
      <c r="B198" s="6"/>
      <c r="C198" s="43">
        <v>46073</v>
      </c>
      <c r="D198" s="14" t="s">
        <v>436</v>
      </c>
      <c r="E198" s="14" t="s">
        <v>432</v>
      </c>
      <c r="F198" s="205">
        <v>636918</v>
      </c>
      <c r="G198" s="205">
        <v>144813</v>
      </c>
      <c r="H198" s="13" t="s">
        <v>28</v>
      </c>
      <c r="I198" s="206">
        <v>1</v>
      </c>
      <c r="J198" s="182">
        <v>0</v>
      </c>
      <c r="K198" s="182">
        <v>1</v>
      </c>
      <c r="L198" s="182">
        <v>0</v>
      </c>
      <c r="M198" s="182">
        <v>0</v>
      </c>
      <c r="N198" s="182">
        <v>0</v>
      </c>
      <c r="O198" s="183">
        <f t="shared" si="3"/>
        <v>1</v>
      </c>
      <c r="P198" s="184" t="s">
        <v>29</v>
      </c>
    </row>
    <row r="199" spans="1:16" ht="29">
      <c r="A199" s="228" t="s">
        <v>437</v>
      </c>
      <c r="B199" s="13"/>
      <c r="C199" s="43">
        <v>45056</v>
      </c>
      <c r="D199" s="14" t="s">
        <v>438</v>
      </c>
      <c r="E199" s="204" t="s">
        <v>439</v>
      </c>
      <c r="F199" s="205">
        <v>626721</v>
      </c>
      <c r="G199" s="205">
        <v>158324</v>
      </c>
      <c r="H199" s="13" t="s">
        <v>13</v>
      </c>
      <c r="I199" s="206">
        <v>1</v>
      </c>
      <c r="J199" s="182">
        <v>1</v>
      </c>
      <c r="K199" s="182">
        <v>0</v>
      </c>
      <c r="L199" s="182">
        <v>0</v>
      </c>
      <c r="M199" s="182">
        <v>0</v>
      </c>
      <c r="N199" s="182">
        <v>0</v>
      </c>
      <c r="O199" s="183">
        <f t="shared" si="3"/>
        <v>1</v>
      </c>
      <c r="P199" s="184" t="s">
        <v>14</v>
      </c>
    </row>
    <row r="200" spans="1:16" ht="29">
      <c r="A200" s="228" t="s">
        <v>440</v>
      </c>
      <c r="B200" s="13"/>
      <c r="C200" s="43">
        <v>45562</v>
      </c>
      <c r="D200" s="14" t="s">
        <v>441</v>
      </c>
      <c r="E200" s="204" t="s">
        <v>439</v>
      </c>
      <c r="F200" s="205">
        <v>628084</v>
      </c>
      <c r="G200" s="205">
        <v>156740</v>
      </c>
      <c r="H200" s="13" t="s">
        <v>28</v>
      </c>
      <c r="I200" s="206">
        <v>1</v>
      </c>
      <c r="J200" s="182">
        <v>0</v>
      </c>
      <c r="K200" s="182">
        <v>1</v>
      </c>
      <c r="L200" s="182">
        <v>0</v>
      </c>
      <c r="M200" s="182">
        <v>0</v>
      </c>
      <c r="N200" s="182">
        <v>0</v>
      </c>
      <c r="O200" s="183">
        <f t="shared" si="3"/>
        <v>1</v>
      </c>
      <c r="P200" s="184" t="s">
        <v>29</v>
      </c>
    </row>
    <row r="201" spans="1:16" ht="29">
      <c r="A201" s="228" t="s">
        <v>442</v>
      </c>
      <c r="B201" s="13"/>
      <c r="C201" s="43">
        <v>45688</v>
      </c>
      <c r="D201" s="14" t="s">
        <v>443</v>
      </c>
      <c r="E201" s="204" t="s">
        <v>439</v>
      </c>
      <c r="F201" s="205">
        <v>627582</v>
      </c>
      <c r="G201" s="205">
        <v>156750</v>
      </c>
      <c r="H201" s="13" t="s">
        <v>28</v>
      </c>
      <c r="I201" s="206">
        <v>-1</v>
      </c>
      <c r="J201" s="182">
        <v>0</v>
      </c>
      <c r="K201" s="182">
        <v>-1</v>
      </c>
      <c r="L201" s="182">
        <v>0</v>
      </c>
      <c r="M201" s="182">
        <v>0</v>
      </c>
      <c r="N201" s="182">
        <v>0</v>
      </c>
      <c r="O201" s="183">
        <f t="shared" si="3"/>
        <v>-1</v>
      </c>
      <c r="P201" s="184" t="s">
        <v>29</v>
      </c>
    </row>
    <row r="202" spans="1:16" ht="29">
      <c r="A202" s="228" t="s">
        <v>444</v>
      </c>
      <c r="B202" s="6"/>
      <c r="C202" s="43">
        <v>45884</v>
      </c>
      <c r="D202" s="14" t="s">
        <v>445</v>
      </c>
      <c r="E202" s="14" t="s">
        <v>439</v>
      </c>
      <c r="F202" s="205">
        <v>627300</v>
      </c>
      <c r="G202" s="205">
        <v>156568</v>
      </c>
      <c r="H202" s="13" t="s">
        <v>28</v>
      </c>
      <c r="I202" s="206">
        <v>7</v>
      </c>
      <c r="J202" s="182">
        <v>0</v>
      </c>
      <c r="K202" s="182">
        <v>3</v>
      </c>
      <c r="L202" s="182">
        <v>4</v>
      </c>
      <c r="M202" s="182">
        <v>0</v>
      </c>
      <c r="N202" s="182">
        <v>0</v>
      </c>
      <c r="O202" s="183">
        <f t="shared" si="3"/>
        <v>7</v>
      </c>
      <c r="P202" s="184" t="s">
        <v>29</v>
      </c>
    </row>
    <row r="203" spans="1:16" ht="29">
      <c r="A203" s="228" t="s">
        <v>446</v>
      </c>
      <c r="B203" s="6"/>
      <c r="C203" s="43">
        <v>46048</v>
      </c>
      <c r="D203" s="14" t="s">
        <v>447</v>
      </c>
      <c r="E203" s="14" t="s">
        <v>439</v>
      </c>
      <c r="F203" s="205">
        <v>625954</v>
      </c>
      <c r="G203" s="205">
        <v>158472</v>
      </c>
      <c r="H203" s="146" t="s">
        <v>28</v>
      </c>
      <c r="I203" s="206">
        <v>1</v>
      </c>
      <c r="J203" s="182">
        <v>0</v>
      </c>
      <c r="K203" s="182">
        <v>1</v>
      </c>
      <c r="L203" s="182">
        <v>0</v>
      </c>
      <c r="M203" s="182">
        <v>0</v>
      </c>
      <c r="N203" s="182">
        <v>0</v>
      </c>
      <c r="O203" s="183">
        <f t="shared" si="3"/>
        <v>1</v>
      </c>
      <c r="P203" s="184" t="s">
        <v>29</v>
      </c>
    </row>
    <row r="204" spans="1:16" ht="29">
      <c r="A204" s="228" t="s">
        <v>448</v>
      </c>
      <c r="B204" s="13"/>
      <c r="C204" s="43">
        <v>44614</v>
      </c>
      <c r="D204" s="14" t="s">
        <v>449</v>
      </c>
      <c r="E204" s="204" t="s">
        <v>450</v>
      </c>
      <c r="F204" s="205">
        <v>625630</v>
      </c>
      <c r="G204" s="205">
        <v>162270</v>
      </c>
      <c r="H204" s="13" t="s">
        <v>13</v>
      </c>
      <c r="I204" s="206">
        <v>3</v>
      </c>
      <c r="J204" s="182">
        <v>3</v>
      </c>
      <c r="K204" s="182">
        <v>0</v>
      </c>
      <c r="L204" s="182">
        <v>0</v>
      </c>
      <c r="M204" s="182">
        <v>0</v>
      </c>
      <c r="N204" s="182">
        <v>0</v>
      </c>
      <c r="O204" s="183">
        <f t="shared" si="3"/>
        <v>3</v>
      </c>
      <c r="P204" s="184" t="s">
        <v>14</v>
      </c>
    </row>
    <row r="205" spans="1:16" ht="29">
      <c r="A205" s="228" t="s">
        <v>451</v>
      </c>
      <c r="B205" s="13"/>
      <c r="C205" s="43">
        <v>44854</v>
      </c>
      <c r="D205" s="14" t="s">
        <v>452</v>
      </c>
      <c r="E205" s="204" t="s">
        <v>450</v>
      </c>
      <c r="F205" s="205">
        <v>625404</v>
      </c>
      <c r="G205" s="205">
        <v>162571</v>
      </c>
      <c r="H205" s="13" t="s">
        <v>13</v>
      </c>
      <c r="I205" s="206">
        <v>1</v>
      </c>
      <c r="J205" s="182">
        <v>1</v>
      </c>
      <c r="K205" s="182">
        <v>0</v>
      </c>
      <c r="L205" s="182">
        <v>0</v>
      </c>
      <c r="M205" s="182">
        <v>0</v>
      </c>
      <c r="N205" s="182">
        <v>0</v>
      </c>
      <c r="O205" s="183">
        <f t="shared" si="3"/>
        <v>1</v>
      </c>
      <c r="P205" s="184" t="s">
        <v>14</v>
      </c>
    </row>
    <row r="206" spans="1:16" ht="29">
      <c r="A206" s="228" t="s">
        <v>453</v>
      </c>
      <c r="B206" s="13"/>
      <c r="C206" s="43">
        <v>45348</v>
      </c>
      <c r="D206" s="14" t="s">
        <v>454</v>
      </c>
      <c r="E206" s="204" t="s">
        <v>450</v>
      </c>
      <c r="F206" s="205">
        <v>626209</v>
      </c>
      <c r="G206" s="205">
        <v>162156</v>
      </c>
      <c r="H206" s="13" t="s">
        <v>28</v>
      </c>
      <c r="I206" s="206">
        <v>1</v>
      </c>
      <c r="J206" s="182">
        <v>0</v>
      </c>
      <c r="K206" s="182">
        <v>1</v>
      </c>
      <c r="L206" s="182">
        <v>0</v>
      </c>
      <c r="M206" s="182">
        <v>0</v>
      </c>
      <c r="N206" s="182">
        <v>0</v>
      </c>
      <c r="O206" s="183">
        <f t="shared" si="3"/>
        <v>1</v>
      </c>
      <c r="P206" s="184" t="s">
        <v>29</v>
      </c>
    </row>
    <row r="207" spans="1:16" ht="29">
      <c r="A207" s="228" t="s">
        <v>455</v>
      </c>
      <c r="B207" s="13"/>
      <c r="C207" s="43">
        <v>45700</v>
      </c>
      <c r="D207" s="14" t="s">
        <v>456</v>
      </c>
      <c r="E207" s="204" t="s">
        <v>450</v>
      </c>
      <c r="F207" s="205">
        <v>626141</v>
      </c>
      <c r="G207" s="205">
        <v>162245</v>
      </c>
      <c r="H207" s="13" t="s">
        <v>28</v>
      </c>
      <c r="I207" s="206">
        <v>7</v>
      </c>
      <c r="J207" s="182">
        <v>0</v>
      </c>
      <c r="K207" s="182">
        <v>3</v>
      </c>
      <c r="L207" s="182">
        <v>4</v>
      </c>
      <c r="M207" s="182">
        <v>0</v>
      </c>
      <c r="N207" s="182">
        <v>0</v>
      </c>
      <c r="O207" s="183">
        <f t="shared" si="3"/>
        <v>7</v>
      </c>
      <c r="P207" s="184" t="s">
        <v>29</v>
      </c>
    </row>
    <row r="208" spans="1:16" ht="39.75" customHeight="1">
      <c r="A208" s="229" t="s">
        <v>457</v>
      </c>
      <c r="B208" s="13"/>
      <c r="C208" s="32">
        <v>44029</v>
      </c>
      <c r="D208" s="14" t="s">
        <v>458</v>
      </c>
      <c r="E208" s="14" t="s">
        <v>459</v>
      </c>
      <c r="F208" s="205">
        <v>632265</v>
      </c>
      <c r="G208" s="205">
        <v>150191</v>
      </c>
      <c r="H208" s="13" t="s">
        <v>13</v>
      </c>
      <c r="I208" s="155">
        <v>3</v>
      </c>
      <c r="J208" s="185">
        <v>0</v>
      </c>
      <c r="K208" s="185">
        <v>3</v>
      </c>
      <c r="L208" s="185">
        <v>0</v>
      </c>
      <c r="M208" s="185">
        <v>0</v>
      </c>
      <c r="N208" s="185">
        <v>0</v>
      </c>
      <c r="O208" s="186">
        <f t="shared" si="3"/>
        <v>3</v>
      </c>
      <c r="P208" s="184" t="s">
        <v>14</v>
      </c>
    </row>
    <row r="209" spans="1:16" ht="29">
      <c r="A209" s="228" t="s">
        <v>460</v>
      </c>
      <c r="B209" s="6"/>
      <c r="C209" s="43">
        <v>45835</v>
      </c>
      <c r="D209" s="14" t="s">
        <v>461</v>
      </c>
      <c r="E209" s="14" t="s">
        <v>459</v>
      </c>
      <c r="F209" s="205">
        <v>632679</v>
      </c>
      <c r="G209" s="205">
        <v>149715</v>
      </c>
      <c r="H209" s="13" t="s">
        <v>28</v>
      </c>
      <c r="I209" s="206">
        <v>1</v>
      </c>
      <c r="J209" s="182">
        <v>0</v>
      </c>
      <c r="K209" s="182">
        <v>1</v>
      </c>
      <c r="L209" s="182">
        <v>0</v>
      </c>
      <c r="M209" s="182">
        <v>0</v>
      </c>
      <c r="N209" s="182">
        <v>0</v>
      </c>
      <c r="O209" s="183">
        <f t="shared" si="3"/>
        <v>1</v>
      </c>
      <c r="P209" s="184" t="s">
        <v>29</v>
      </c>
    </row>
    <row r="210" spans="1:16" ht="29">
      <c r="A210" s="228" t="s">
        <v>462</v>
      </c>
      <c r="B210" s="13"/>
      <c r="C210" s="43">
        <v>45511</v>
      </c>
      <c r="D210" s="14" t="s">
        <v>463</v>
      </c>
      <c r="E210" s="204" t="s">
        <v>459</v>
      </c>
      <c r="F210" s="205">
        <v>632231</v>
      </c>
      <c r="G210" s="205">
        <v>149772</v>
      </c>
      <c r="H210" s="13" t="s">
        <v>28</v>
      </c>
      <c r="I210" s="206">
        <v>1</v>
      </c>
      <c r="J210" s="182">
        <v>0</v>
      </c>
      <c r="K210" s="182">
        <v>1</v>
      </c>
      <c r="L210" s="182">
        <v>0</v>
      </c>
      <c r="M210" s="182">
        <v>0</v>
      </c>
      <c r="N210" s="182">
        <v>0</v>
      </c>
      <c r="O210" s="183">
        <f t="shared" si="3"/>
        <v>1</v>
      </c>
      <c r="P210" s="184" t="s">
        <v>29</v>
      </c>
    </row>
    <row r="211" spans="1:16" ht="29">
      <c r="A211" s="228" t="s">
        <v>464</v>
      </c>
      <c r="B211" s="13"/>
      <c r="C211" s="43">
        <v>45615</v>
      </c>
      <c r="D211" s="14" t="s">
        <v>465</v>
      </c>
      <c r="E211" s="204" t="s">
        <v>459</v>
      </c>
      <c r="F211" s="205">
        <v>634135</v>
      </c>
      <c r="G211" s="205">
        <v>149326</v>
      </c>
      <c r="H211" s="13" t="s">
        <v>28</v>
      </c>
      <c r="I211" s="206">
        <v>1</v>
      </c>
      <c r="J211" s="182">
        <v>0</v>
      </c>
      <c r="K211" s="182">
        <v>1</v>
      </c>
      <c r="L211" s="182">
        <v>0</v>
      </c>
      <c r="M211" s="182">
        <v>0</v>
      </c>
      <c r="N211" s="182">
        <v>0</v>
      </c>
      <c r="O211" s="183">
        <f t="shared" si="3"/>
        <v>1</v>
      </c>
      <c r="P211" s="184" t="s">
        <v>29</v>
      </c>
    </row>
    <row r="212" spans="1:16" ht="29">
      <c r="A212" s="228" t="s">
        <v>466</v>
      </c>
      <c r="B212" s="13"/>
      <c r="C212" s="43">
        <v>45707</v>
      </c>
      <c r="D212" s="14" t="s">
        <v>467</v>
      </c>
      <c r="E212" s="204" t="s">
        <v>459</v>
      </c>
      <c r="F212" s="205">
        <v>634560</v>
      </c>
      <c r="G212" s="205">
        <v>149549</v>
      </c>
      <c r="H212" s="13" t="s">
        <v>28</v>
      </c>
      <c r="I212" s="206">
        <v>0</v>
      </c>
      <c r="J212" s="182">
        <v>0</v>
      </c>
      <c r="K212" s="182">
        <v>0</v>
      </c>
      <c r="L212" s="182">
        <v>0</v>
      </c>
      <c r="M212" s="182">
        <v>0</v>
      </c>
      <c r="N212" s="182">
        <v>0</v>
      </c>
      <c r="O212" s="183">
        <f t="shared" si="3"/>
        <v>0</v>
      </c>
      <c r="P212" s="184" t="s">
        <v>14</v>
      </c>
    </row>
    <row r="213" spans="1:16" ht="29">
      <c r="A213" s="228" t="s">
        <v>468</v>
      </c>
      <c r="B213" s="6"/>
      <c r="C213" s="43">
        <v>46073</v>
      </c>
      <c r="D213" s="14" t="s">
        <v>469</v>
      </c>
      <c r="E213" s="14" t="s">
        <v>459</v>
      </c>
      <c r="F213" s="205">
        <v>632231</v>
      </c>
      <c r="G213" s="205">
        <v>149772</v>
      </c>
      <c r="H213" s="13" t="s">
        <v>28</v>
      </c>
      <c r="I213" s="206">
        <v>1</v>
      </c>
      <c r="J213" s="182">
        <v>0</v>
      </c>
      <c r="K213" s="182">
        <v>1</v>
      </c>
      <c r="L213" s="182">
        <v>0</v>
      </c>
      <c r="M213" s="182">
        <v>0</v>
      </c>
      <c r="N213" s="182">
        <v>0</v>
      </c>
      <c r="O213" s="183">
        <f t="shared" si="3"/>
        <v>1</v>
      </c>
      <c r="P213" s="184" t="s">
        <v>29</v>
      </c>
    </row>
    <row r="214" spans="1:16" ht="29">
      <c r="A214" s="228" t="s">
        <v>470</v>
      </c>
      <c r="B214" s="6"/>
      <c r="C214" s="43">
        <v>45579</v>
      </c>
      <c r="D214" s="14" t="s">
        <v>471</v>
      </c>
      <c r="E214" s="14" t="s">
        <v>459</v>
      </c>
      <c r="F214" s="205"/>
      <c r="G214" s="205"/>
      <c r="H214" s="13" t="s">
        <v>28</v>
      </c>
      <c r="I214" s="206">
        <v>1</v>
      </c>
      <c r="J214" s="182">
        <v>0</v>
      </c>
      <c r="K214" s="182">
        <v>1</v>
      </c>
      <c r="L214" s="182">
        <v>0</v>
      </c>
      <c r="M214" s="182">
        <v>0</v>
      </c>
      <c r="N214" s="182">
        <v>0</v>
      </c>
      <c r="O214" s="183">
        <f t="shared" si="3"/>
        <v>1</v>
      </c>
      <c r="P214" s="184" t="s">
        <v>29</v>
      </c>
    </row>
    <row r="215" spans="1:16" ht="29">
      <c r="A215" s="228" t="s">
        <v>472</v>
      </c>
      <c r="B215" s="13"/>
      <c r="C215" s="43">
        <v>45525</v>
      </c>
      <c r="D215" s="14" t="s">
        <v>473</v>
      </c>
      <c r="E215" s="204" t="s">
        <v>474</v>
      </c>
      <c r="F215" s="205">
        <v>628987</v>
      </c>
      <c r="G215" s="205">
        <v>144339</v>
      </c>
      <c r="H215" s="13" t="s">
        <v>28</v>
      </c>
      <c r="I215" s="206">
        <v>1</v>
      </c>
      <c r="J215" s="182">
        <v>1</v>
      </c>
      <c r="K215" s="182">
        <v>0</v>
      </c>
      <c r="L215" s="182">
        <v>0</v>
      </c>
      <c r="M215" s="182">
        <v>0</v>
      </c>
      <c r="N215" s="182">
        <v>0</v>
      </c>
      <c r="O215" s="183">
        <f t="shared" si="3"/>
        <v>1</v>
      </c>
      <c r="P215" s="184" t="s">
        <v>14</v>
      </c>
    </row>
    <row r="216" spans="1:16" ht="29">
      <c r="A216" s="228" t="s">
        <v>475</v>
      </c>
      <c r="B216" s="6"/>
      <c r="C216" s="43">
        <v>45825</v>
      </c>
      <c r="D216" s="14" t="s">
        <v>476</v>
      </c>
      <c r="E216" s="14" t="s">
        <v>474</v>
      </c>
      <c r="F216" s="205">
        <v>629010</v>
      </c>
      <c r="G216" s="205">
        <v>144160</v>
      </c>
      <c r="H216" s="13" t="s">
        <v>28</v>
      </c>
      <c r="I216" s="206">
        <v>0</v>
      </c>
      <c r="J216" s="182">
        <v>0</v>
      </c>
      <c r="K216" s="182">
        <v>0</v>
      </c>
      <c r="L216" s="182">
        <v>0</v>
      </c>
      <c r="M216" s="182">
        <v>0</v>
      </c>
      <c r="N216" s="182">
        <v>0</v>
      </c>
      <c r="O216" s="183">
        <f t="shared" si="3"/>
        <v>0</v>
      </c>
      <c r="P216" s="184" t="s">
        <v>29</v>
      </c>
    </row>
    <row r="217" spans="1:16" ht="29">
      <c r="A217" s="228" t="s">
        <v>477</v>
      </c>
      <c r="B217" s="13"/>
      <c r="C217" s="43">
        <v>45243</v>
      </c>
      <c r="D217" s="14" t="s">
        <v>478</v>
      </c>
      <c r="E217" s="204" t="s">
        <v>479</v>
      </c>
      <c r="F217" s="205">
        <v>630120</v>
      </c>
      <c r="G217" s="205">
        <v>151930</v>
      </c>
      <c r="H217" s="13" t="s">
        <v>28</v>
      </c>
      <c r="I217" s="206">
        <v>1</v>
      </c>
      <c r="J217" s="182">
        <v>0</v>
      </c>
      <c r="K217" s="182">
        <v>1</v>
      </c>
      <c r="L217" s="182">
        <v>0</v>
      </c>
      <c r="M217" s="182">
        <v>0</v>
      </c>
      <c r="N217" s="182">
        <v>0</v>
      </c>
      <c r="O217" s="183">
        <f t="shared" si="3"/>
        <v>1</v>
      </c>
      <c r="P217" s="184" t="s">
        <v>29</v>
      </c>
    </row>
    <row r="218" spans="1:16" ht="29">
      <c r="A218" s="228" t="s">
        <v>480</v>
      </c>
      <c r="B218" s="13"/>
      <c r="C218" s="43">
        <v>45587</v>
      </c>
      <c r="D218" s="14" t="s">
        <v>481</v>
      </c>
      <c r="E218" s="204" t="s">
        <v>479</v>
      </c>
      <c r="F218" s="205">
        <v>630263</v>
      </c>
      <c r="G218" s="205">
        <v>152000</v>
      </c>
      <c r="H218" s="13" t="s">
        <v>28</v>
      </c>
      <c r="I218" s="206">
        <v>1</v>
      </c>
      <c r="J218" s="182">
        <v>0</v>
      </c>
      <c r="K218" s="182">
        <v>1</v>
      </c>
      <c r="L218" s="182">
        <v>0</v>
      </c>
      <c r="M218" s="182">
        <v>0</v>
      </c>
      <c r="N218" s="182">
        <v>0</v>
      </c>
      <c r="O218" s="183">
        <f t="shared" si="3"/>
        <v>1</v>
      </c>
      <c r="P218" s="184" t="s">
        <v>29</v>
      </c>
    </row>
    <row r="219" spans="1:16" ht="33" customHeight="1">
      <c r="A219" s="230" t="s">
        <v>482</v>
      </c>
      <c r="B219" s="6"/>
      <c r="C219" s="43">
        <v>45804</v>
      </c>
      <c r="D219" s="14" t="s">
        <v>483</v>
      </c>
      <c r="E219" s="14" t="s">
        <v>479</v>
      </c>
      <c r="F219" s="205">
        <v>630416</v>
      </c>
      <c r="G219" s="205">
        <v>151486</v>
      </c>
      <c r="H219" s="13" t="s">
        <v>28</v>
      </c>
      <c r="I219" s="206">
        <v>0</v>
      </c>
      <c r="J219" s="182">
        <v>0</v>
      </c>
      <c r="K219" s="182">
        <v>0</v>
      </c>
      <c r="L219" s="182">
        <v>0</v>
      </c>
      <c r="M219" s="182">
        <v>0</v>
      </c>
      <c r="N219" s="182">
        <v>0</v>
      </c>
      <c r="O219" s="183">
        <f t="shared" si="3"/>
        <v>0</v>
      </c>
      <c r="P219" s="184" t="s">
        <v>484</v>
      </c>
    </row>
    <row r="220" spans="1:16" ht="29">
      <c r="A220" s="228" t="s">
        <v>485</v>
      </c>
      <c r="B220" s="13"/>
      <c r="C220" s="43">
        <v>45356</v>
      </c>
      <c r="D220" s="14" t="s">
        <v>486</v>
      </c>
      <c r="E220" s="204" t="s">
        <v>487</v>
      </c>
      <c r="F220" s="205">
        <v>637220</v>
      </c>
      <c r="G220" s="205">
        <v>150447</v>
      </c>
      <c r="H220" s="13" t="s">
        <v>13</v>
      </c>
      <c r="I220" s="206">
        <v>2</v>
      </c>
      <c r="J220" s="182">
        <v>2</v>
      </c>
      <c r="K220" s="182">
        <v>0</v>
      </c>
      <c r="L220" s="182">
        <v>0</v>
      </c>
      <c r="M220" s="182">
        <v>0</v>
      </c>
      <c r="N220" s="182">
        <v>0</v>
      </c>
      <c r="O220" s="183">
        <f t="shared" si="3"/>
        <v>2</v>
      </c>
      <c r="P220" s="184" t="s">
        <v>14</v>
      </c>
    </row>
    <row r="221" spans="1:16" ht="29">
      <c r="A221" s="228" t="s">
        <v>488</v>
      </c>
      <c r="B221" s="13"/>
      <c r="C221" s="43">
        <v>45371</v>
      </c>
      <c r="D221" s="14" t="s">
        <v>489</v>
      </c>
      <c r="E221" s="204" t="s">
        <v>487</v>
      </c>
      <c r="F221" s="205">
        <v>637460</v>
      </c>
      <c r="G221" s="205">
        <v>152045</v>
      </c>
      <c r="H221" s="13" t="s">
        <v>28</v>
      </c>
      <c r="I221" s="206">
        <v>1</v>
      </c>
      <c r="J221" s="182">
        <v>0</v>
      </c>
      <c r="K221" s="182">
        <v>1</v>
      </c>
      <c r="L221" s="182">
        <v>0</v>
      </c>
      <c r="M221" s="182">
        <v>0</v>
      </c>
      <c r="N221" s="182">
        <v>0</v>
      </c>
      <c r="O221" s="183">
        <f t="shared" si="3"/>
        <v>1</v>
      </c>
      <c r="P221" s="184" t="s">
        <v>29</v>
      </c>
    </row>
    <row r="222" spans="1:16" ht="29">
      <c r="A222" s="228" t="s">
        <v>490</v>
      </c>
      <c r="B222" s="13"/>
      <c r="C222" s="43">
        <v>45422</v>
      </c>
      <c r="D222" s="14" t="s">
        <v>491</v>
      </c>
      <c r="E222" s="204" t="s">
        <v>487</v>
      </c>
      <c r="F222" s="205">
        <v>637659</v>
      </c>
      <c r="G222" s="205">
        <v>151445</v>
      </c>
      <c r="H222" s="13" t="s">
        <v>13</v>
      </c>
      <c r="I222" s="206">
        <v>1</v>
      </c>
      <c r="J222" s="182">
        <v>1</v>
      </c>
      <c r="K222" s="182">
        <v>0</v>
      </c>
      <c r="L222" s="182">
        <v>0</v>
      </c>
      <c r="M222" s="182">
        <v>0</v>
      </c>
      <c r="N222" s="182">
        <v>0</v>
      </c>
      <c r="O222" s="183">
        <f t="shared" si="3"/>
        <v>1</v>
      </c>
      <c r="P222" s="184" t="s">
        <v>14</v>
      </c>
    </row>
    <row r="223" spans="1:16" ht="29">
      <c r="A223" s="228" t="s">
        <v>492</v>
      </c>
      <c r="B223" s="13"/>
      <c r="C223" s="43">
        <v>45624</v>
      </c>
      <c r="D223" s="14" t="s">
        <v>493</v>
      </c>
      <c r="E223" s="204" t="s">
        <v>487</v>
      </c>
      <c r="F223" s="205">
        <v>637561</v>
      </c>
      <c r="G223" s="205">
        <v>150432</v>
      </c>
      <c r="H223" s="13" t="s">
        <v>13</v>
      </c>
      <c r="I223" s="206">
        <v>1</v>
      </c>
      <c r="J223" s="182">
        <v>1</v>
      </c>
      <c r="K223" s="182">
        <v>0</v>
      </c>
      <c r="L223" s="182">
        <v>0</v>
      </c>
      <c r="M223" s="182">
        <v>0</v>
      </c>
      <c r="N223" s="182">
        <v>0</v>
      </c>
      <c r="O223" s="183">
        <f t="shared" si="3"/>
        <v>1</v>
      </c>
      <c r="P223" s="184" t="s">
        <v>14</v>
      </c>
    </row>
    <row r="224" spans="1:16" ht="29">
      <c r="A224" s="228" t="s">
        <v>494</v>
      </c>
      <c r="B224" s="6"/>
      <c r="C224" s="43">
        <v>45779</v>
      </c>
      <c r="D224" s="14" t="s">
        <v>495</v>
      </c>
      <c r="E224" s="14" t="s">
        <v>487</v>
      </c>
      <c r="F224" s="205">
        <v>637713</v>
      </c>
      <c r="G224" s="205">
        <v>151490</v>
      </c>
      <c r="H224" s="13" t="s">
        <v>28</v>
      </c>
      <c r="I224" s="206">
        <v>1</v>
      </c>
      <c r="J224" s="182">
        <v>0</v>
      </c>
      <c r="K224" s="182">
        <v>1</v>
      </c>
      <c r="L224" s="182">
        <v>0</v>
      </c>
      <c r="M224" s="182">
        <v>0</v>
      </c>
      <c r="N224" s="182">
        <v>0</v>
      </c>
      <c r="O224" s="183">
        <f t="shared" si="3"/>
        <v>1</v>
      </c>
      <c r="P224" s="184" t="s">
        <v>29</v>
      </c>
    </row>
    <row r="225" spans="1:16" ht="29">
      <c r="A225" s="228" t="s">
        <v>496</v>
      </c>
      <c r="B225" s="6"/>
      <c r="C225" s="43">
        <v>46091</v>
      </c>
      <c r="D225" s="207" t="s">
        <v>497</v>
      </c>
      <c r="E225" s="204" t="s">
        <v>487</v>
      </c>
      <c r="F225" s="205">
        <v>637539</v>
      </c>
      <c r="G225" s="205">
        <v>151478</v>
      </c>
      <c r="H225" s="13" t="s">
        <v>28</v>
      </c>
      <c r="I225" s="206">
        <v>1</v>
      </c>
      <c r="J225" s="182">
        <v>0</v>
      </c>
      <c r="K225" s="182">
        <v>1</v>
      </c>
      <c r="L225" s="182">
        <v>0</v>
      </c>
      <c r="M225" s="182">
        <v>0</v>
      </c>
      <c r="N225" s="182">
        <v>0</v>
      </c>
      <c r="O225" s="183">
        <f t="shared" si="3"/>
        <v>1</v>
      </c>
      <c r="P225" s="184" t="s">
        <v>29</v>
      </c>
    </row>
    <row r="226" spans="1:16" ht="29">
      <c r="A226" s="228" t="s">
        <v>498</v>
      </c>
      <c r="B226" s="13"/>
      <c r="C226" s="43">
        <v>44489</v>
      </c>
      <c r="D226" s="14" t="s">
        <v>499</v>
      </c>
      <c r="E226" s="204" t="s">
        <v>500</v>
      </c>
      <c r="F226" s="205">
        <v>637185</v>
      </c>
      <c r="G226" s="205">
        <v>150091</v>
      </c>
      <c r="H226" s="13" t="s">
        <v>13</v>
      </c>
      <c r="I226" s="206">
        <v>0</v>
      </c>
      <c r="J226" s="182">
        <v>0</v>
      </c>
      <c r="K226" s="182">
        <v>0</v>
      </c>
      <c r="L226" s="182">
        <v>0</v>
      </c>
      <c r="M226" s="182">
        <v>0</v>
      </c>
      <c r="N226" s="182">
        <v>0</v>
      </c>
      <c r="O226" s="183">
        <f t="shared" si="3"/>
        <v>0</v>
      </c>
      <c r="P226" s="184" t="s">
        <v>14</v>
      </c>
    </row>
    <row r="227" spans="1:16" ht="29">
      <c r="A227" s="228" t="s">
        <v>501</v>
      </c>
      <c r="B227" s="13"/>
      <c r="C227" s="43">
        <v>44540</v>
      </c>
      <c r="D227" s="14" t="s">
        <v>502</v>
      </c>
      <c r="E227" s="204" t="s">
        <v>500</v>
      </c>
      <c r="F227" s="205">
        <v>637235</v>
      </c>
      <c r="G227" s="205">
        <v>150201</v>
      </c>
      <c r="H227" s="13" t="s">
        <v>13</v>
      </c>
      <c r="I227" s="206">
        <v>1</v>
      </c>
      <c r="J227" s="182">
        <v>1</v>
      </c>
      <c r="K227" s="182">
        <v>0</v>
      </c>
      <c r="L227" s="182">
        <v>0</v>
      </c>
      <c r="M227" s="182">
        <v>0</v>
      </c>
      <c r="N227" s="182">
        <v>0</v>
      </c>
      <c r="O227" s="183">
        <f t="shared" si="3"/>
        <v>1</v>
      </c>
      <c r="P227" s="184" t="s">
        <v>14</v>
      </c>
    </row>
    <row r="228" spans="1:16" ht="29">
      <c r="A228" s="228" t="s">
        <v>503</v>
      </c>
      <c r="B228" s="13"/>
      <c r="C228" s="43">
        <v>44736</v>
      </c>
      <c r="D228" s="14" t="s">
        <v>504</v>
      </c>
      <c r="E228" s="204" t="s">
        <v>505</v>
      </c>
      <c r="F228" s="205">
        <v>630097</v>
      </c>
      <c r="G228" s="205">
        <v>146070</v>
      </c>
      <c r="H228" s="13" t="s">
        <v>13</v>
      </c>
      <c r="I228" s="206">
        <v>1</v>
      </c>
      <c r="J228" s="182">
        <v>1</v>
      </c>
      <c r="K228" s="182">
        <v>0</v>
      </c>
      <c r="L228" s="182">
        <v>0</v>
      </c>
      <c r="M228" s="182">
        <v>0</v>
      </c>
      <c r="N228" s="182">
        <v>0</v>
      </c>
      <c r="O228" s="183">
        <f t="shared" si="3"/>
        <v>1</v>
      </c>
      <c r="P228" s="184" t="s">
        <v>14</v>
      </c>
    </row>
    <row r="229" spans="1:16" ht="29">
      <c r="A229" s="228" t="s">
        <v>506</v>
      </c>
      <c r="B229" s="13"/>
      <c r="C229" s="43">
        <v>44894</v>
      </c>
      <c r="D229" s="14" t="s">
        <v>507</v>
      </c>
      <c r="E229" s="204" t="s">
        <v>505</v>
      </c>
      <c r="F229" s="205">
        <v>630069</v>
      </c>
      <c r="G229" s="205">
        <v>146027</v>
      </c>
      <c r="H229" s="13" t="s">
        <v>13</v>
      </c>
      <c r="I229" s="206">
        <v>1</v>
      </c>
      <c r="J229" s="182">
        <v>1</v>
      </c>
      <c r="K229" s="182">
        <v>0</v>
      </c>
      <c r="L229" s="182">
        <v>0</v>
      </c>
      <c r="M229" s="182">
        <v>0</v>
      </c>
      <c r="N229" s="182">
        <v>0</v>
      </c>
      <c r="O229" s="183">
        <f t="shared" si="3"/>
        <v>1</v>
      </c>
      <c r="P229" s="184" t="s">
        <v>14</v>
      </c>
    </row>
    <row r="230" spans="1:16" ht="29">
      <c r="A230" s="228" t="s">
        <v>508</v>
      </c>
      <c r="B230" s="13"/>
      <c r="C230" s="43">
        <v>45113</v>
      </c>
      <c r="D230" s="14" t="s">
        <v>509</v>
      </c>
      <c r="E230" s="204" t="s">
        <v>505</v>
      </c>
      <c r="F230" s="205">
        <v>629807</v>
      </c>
      <c r="G230" s="205">
        <v>145240</v>
      </c>
      <c r="H230" s="13" t="s">
        <v>13</v>
      </c>
      <c r="I230" s="206">
        <v>1</v>
      </c>
      <c r="J230" s="182">
        <v>1</v>
      </c>
      <c r="K230" s="182">
        <v>0</v>
      </c>
      <c r="L230" s="182">
        <v>0</v>
      </c>
      <c r="M230" s="182">
        <v>0</v>
      </c>
      <c r="N230" s="182">
        <v>0</v>
      </c>
      <c r="O230" s="183">
        <f t="shared" si="3"/>
        <v>1</v>
      </c>
      <c r="P230" s="184" t="s">
        <v>14</v>
      </c>
    </row>
    <row r="231" spans="1:16" ht="29">
      <c r="A231" s="228" t="s">
        <v>510</v>
      </c>
      <c r="B231" s="13"/>
      <c r="C231" s="43">
        <v>45239</v>
      </c>
      <c r="D231" s="14" t="s">
        <v>511</v>
      </c>
      <c r="E231" s="204" t="s">
        <v>505</v>
      </c>
      <c r="F231" s="205">
        <v>630139</v>
      </c>
      <c r="G231" s="205">
        <v>145831</v>
      </c>
      <c r="H231" s="13" t="s">
        <v>28</v>
      </c>
      <c r="I231" s="206">
        <v>1</v>
      </c>
      <c r="J231" s="182">
        <v>0</v>
      </c>
      <c r="K231" s="182">
        <v>1</v>
      </c>
      <c r="L231" s="182">
        <v>0</v>
      </c>
      <c r="M231" s="182">
        <v>0</v>
      </c>
      <c r="N231" s="182">
        <v>0</v>
      </c>
      <c r="O231" s="183">
        <f t="shared" si="3"/>
        <v>1</v>
      </c>
      <c r="P231" s="184" t="s">
        <v>29</v>
      </c>
    </row>
    <row r="232" spans="1:16" ht="29">
      <c r="A232" s="228" t="s">
        <v>512</v>
      </c>
      <c r="B232" s="13"/>
      <c r="C232" s="43">
        <v>45322</v>
      </c>
      <c r="D232" s="14" t="s">
        <v>513</v>
      </c>
      <c r="E232" s="204" t="s">
        <v>505</v>
      </c>
      <c r="F232" s="205">
        <v>630041</v>
      </c>
      <c r="G232" s="205">
        <v>145029</v>
      </c>
      <c r="H232" s="13" t="s">
        <v>28</v>
      </c>
      <c r="I232" s="206">
        <v>1</v>
      </c>
      <c r="J232" s="182">
        <v>0</v>
      </c>
      <c r="K232" s="182">
        <v>1</v>
      </c>
      <c r="L232" s="182">
        <v>0</v>
      </c>
      <c r="M232" s="182">
        <v>0</v>
      </c>
      <c r="N232" s="182">
        <v>0</v>
      </c>
      <c r="O232" s="183">
        <f t="shared" si="3"/>
        <v>1</v>
      </c>
      <c r="P232" s="184" t="s">
        <v>29</v>
      </c>
    </row>
    <row r="233" spans="1:16" ht="29">
      <c r="A233" s="228" t="s">
        <v>514</v>
      </c>
      <c r="B233" s="13"/>
      <c r="C233" s="43">
        <v>45611</v>
      </c>
      <c r="D233" s="14" t="s">
        <v>515</v>
      </c>
      <c r="E233" s="204" t="s">
        <v>505</v>
      </c>
      <c r="F233" s="205">
        <v>630140</v>
      </c>
      <c r="G233" s="205">
        <v>143965</v>
      </c>
      <c r="H233" s="13" t="s">
        <v>28</v>
      </c>
      <c r="I233" s="206">
        <v>1</v>
      </c>
      <c r="J233" s="182">
        <v>0</v>
      </c>
      <c r="K233" s="182">
        <v>1</v>
      </c>
      <c r="L233" s="182">
        <v>0</v>
      </c>
      <c r="M233" s="182">
        <v>0</v>
      </c>
      <c r="N233" s="182">
        <v>0</v>
      </c>
      <c r="O233" s="183">
        <f t="shared" si="3"/>
        <v>1</v>
      </c>
      <c r="P233" s="184" t="s">
        <v>29</v>
      </c>
    </row>
    <row r="234" spans="1:16" ht="29">
      <c r="A234" s="228" t="s">
        <v>516</v>
      </c>
      <c r="B234" s="6"/>
      <c r="C234" s="43">
        <v>45922</v>
      </c>
      <c r="D234" s="14" t="s">
        <v>517</v>
      </c>
      <c r="E234" s="14" t="s">
        <v>505</v>
      </c>
      <c r="F234" s="205">
        <v>630527</v>
      </c>
      <c r="G234" s="205">
        <v>141932</v>
      </c>
      <c r="H234" s="13" t="s">
        <v>28</v>
      </c>
      <c r="I234" s="206">
        <v>1</v>
      </c>
      <c r="J234" s="182">
        <v>0</v>
      </c>
      <c r="K234" s="182">
        <v>1</v>
      </c>
      <c r="L234" s="182">
        <v>0</v>
      </c>
      <c r="M234" s="182">
        <v>0</v>
      </c>
      <c r="N234" s="182">
        <v>0</v>
      </c>
      <c r="O234" s="183">
        <f t="shared" si="3"/>
        <v>1</v>
      </c>
      <c r="P234" s="184" t="s">
        <v>29</v>
      </c>
    </row>
    <row r="235" spans="1:16" ht="29">
      <c r="A235" s="228" t="s">
        <v>518</v>
      </c>
      <c r="B235" s="6"/>
      <c r="C235" s="43">
        <v>46045</v>
      </c>
      <c r="D235" s="14" t="s">
        <v>519</v>
      </c>
      <c r="E235" s="14" t="s">
        <v>505</v>
      </c>
      <c r="F235" s="205">
        <v>630232</v>
      </c>
      <c r="G235" s="205">
        <v>144798</v>
      </c>
      <c r="H235" s="13" t="s">
        <v>28</v>
      </c>
      <c r="I235" s="206">
        <v>1</v>
      </c>
      <c r="J235" s="182">
        <v>0</v>
      </c>
      <c r="K235" s="182">
        <v>1</v>
      </c>
      <c r="L235" s="182">
        <v>0</v>
      </c>
      <c r="M235" s="182">
        <v>0</v>
      </c>
      <c r="N235" s="182">
        <v>0</v>
      </c>
      <c r="O235" s="183">
        <f t="shared" si="3"/>
        <v>1</v>
      </c>
      <c r="P235" s="184" t="s">
        <v>29</v>
      </c>
    </row>
    <row r="236" spans="1:16" ht="29">
      <c r="A236" s="228" t="s">
        <v>520</v>
      </c>
      <c r="B236" s="6"/>
      <c r="C236" s="43">
        <v>46107</v>
      </c>
      <c r="D236" s="14" t="s">
        <v>521</v>
      </c>
      <c r="E236" s="14" t="s">
        <v>505</v>
      </c>
      <c r="F236" s="205">
        <v>629817</v>
      </c>
      <c r="G236" s="205">
        <v>144929</v>
      </c>
      <c r="H236" s="13" t="s">
        <v>28</v>
      </c>
      <c r="I236" s="206">
        <v>0</v>
      </c>
      <c r="J236" s="182">
        <v>0</v>
      </c>
      <c r="K236" s="182">
        <v>0</v>
      </c>
      <c r="L236" s="182">
        <v>0</v>
      </c>
      <c r="M236" s="182">
        <v>0</v>
      </c>
      <c r="N236" s="182">
        <v>0</v>
      </c>
      <c r="O236" s="183">
        <f t="shared" si="3"/>
        <v>0</v>
      </c>
      <c r="P236" s="184" t="s">
        <v>14</v>
      </c>
    </row>
    <row r="237" spans="1:16" ht="29">
      <c r="A237" s="228" t="s">
        <v>522</v>
      </c>
      <c r="B237" s="13"/>
      <c r="C237" s="43">
        <v>44187</v>
      </c>
      <c r="D237" s="14" t="s">
        <v>523</v>
      </c>
      <c r="E237" s="204" t="s">
        <v>524</v>
      </c>
      <c r="F237" s="205">
        <v>629822</v>
      </c>
      <c r="G237" s="205">
        <v>145219</v>
      </c>
      <c r="H237" s="13" t="s">
        <v>13</v>
      </c>
      <c r="I237" s="206">
        <v>1</v>
      </c>
      <c r="J237" s="182">
        <v>1</v>
      </c>
      <c r="K237" s="182">
        <v>0</v>
      </c>
      <c r="L237" s="182">
        <v>0</v>
      </c>
      <c r="M237" s="182">
        <v>0</v>
      </c>
      <c r="N237" s="182">
        <v>0</v>
      </c>
      <c r="O237" s="183">
        <f t="shared" si="3"/>
        <v>1</v>
      </c>
      <c r="P237" s="184" t="s">
        <v>14</v>
      </c>
    </row>
    <row r="238" spans="1:16" ht="29">
      <c r="A238" s="228" t="s">
        <v>525</v>
      </c>
      <c r="B238" s="13"/>
      <c r="C238" s="43">
        <v>44918</v>
      </c>
      <c r="D238" s="14" t="s">
        <v>526</v>
      </c>
      <c r="E238" s="204" t="s">
        <v>527</v>
      </c>
      <c r="F238" s="205">
        <v>624986</v>
      </c>
      <c r="G238" s="205">
        <v>155957</v>
      </c>
      <c r="H238" s="13" t="s">
        <v>13</v>
      </c>
      <c r="I238" s="206">
        <v>1</v>
      </c>
      <c r="J238" s="182">
        <v>1</v>
      </c>
      <c r="K238" s="182">
        <v>0</v>
      </c>
      <c r="L238" s="182">
        <v>0</v>
      </c>
      <c r="M238" s="182">
        <v>0</v>
      </c>
      <c r="N238" s="182">
        <v>0</v>
      </c>
      <c r="O238" s="183">
        <f t="shared" si="3"/>
        <v>1</v>
      </c>
      <c r="P238" s="184" t="s">
        <v>14</v>
      </c>
    </row>
    <row r="239" spans="1:16" ht="29">
      <c r="A239" s="228" t="s">
        <v>528</v>
      </c>
      <c r="B239" s="13"/>
      <c r="C239" s="43">
        <v>45210</v>
      </c>
      <c r="D239" s="14" t="s">
        <v>529</v>
      </c>
      <c r="E239" s="204" t="s">
        <v>527</v>
      </c>
      <c r="F239" s="205">
        <v>624384</v>
      </c>
      <c r="G239" s="205">
        <v>157858</v>
      </c>
      <c r="H239" s="13" t="s">
        <v>13</v>
      </c>
      <c r="I239" s="206">
        <v>1</v>
      </c>
      <c r="J239" s="182">
        <v>1</v>
      </c>
      <c r="K239" s="182">
        <v>0</v>
      </c>
      <c r="L239" s="182">
        <v>0</v>
      </c>
      <c r="M239" s="182">
        <v>0</v>
      </c>
      <c r="N239" s="182">
        <v>0</v>
      </c>
      <c r="O239" s="183">
        <f t="shared" si="3"/>
        <v>1</v>
      </c>
      <c r="P239" s="184" t="s">
        <v>14</v>
      </c>
    </row>
    <row r="240" spans="1:16" ht="29">
      <c r="A240" s="228" t="s">
        <v>530</v>
      </c>
      <c r="B240" s="6"/>
      <c r="C240" s="43">
        <v>45985</v>
      </c>
      <c r="D240" s="14" t="s">
        <v>531</v>
      </c>
      <c r="E240" s="14" t="s">
        <v>527</v>
      </c>
      <c r="F240" s="205">
        <v>624580</v>
      </c>
      <c r="G240" s="205">
        <v>158236</v>
      </c>
      <c r="H240" s="13" t="s">
        <v>28</v>
      </c>
      <c r="I240" s="206">
        <v>3</v>
      </c>
      <c r="J240" s="182">
        <v>0</v>
      </c>
      <c r="K240" s="182">
        <v>3</v>
      </c>
      <c r="L240" s="182">
        <v>0</v>
      </c>
      <c r="M240" s="182">
        <v>0</v>
      </c>
      <c r="N240" s="182">
        <v>0</v>
      </c>
      <c r="O240" s="183">
        <f t="shared" si="3"/>
        <v>3</v>
      </c>
      <c r="P240" s="184" t="s">
        <v>29</v>
      </c>
    </row>
    <row r="241" spans="1:16" ht="29">
      <c r="A241" s="228" t="s">
        <v>532</v>
      </c>
      <c r="B241" s="13"/>
      <c r="C241" s="43">
        <v>43663</v>
      </c>
      <c r="D241" s="14" t="s">
        <v>533</v>
      </c>
      <c r="E241" s="204" t="s">
        <v>534</v>
      </c>
      <c r="F241" s="205">
        <v>623820</v>
      </c>
      <c r="G241" s="205">
        <v>157280</v>
      </c>
      <c r="H241" s="13" t="s">
        <v>13</v>
      </c>
      <c r="I241" s="206">
        <v>1</v>
      </c>
      <c r="J241" s="182">
        <v>1</v>
      </c>
      <c r="K241" s="182">
        <v>0</v>
      </c>
      <c r="L241" s="182">
        <v>0</v>
      </c>
      <c r="M241" s="182">
        <v>0</v>
      </c>
      <c r="N241" s="182">
        <v>0</v>
      </c>
      <c r="O241" s="183">
        <f t="shared" si="3"/>
        <v>1</v>
      </c>
      <c r="P241" s="184" t="s">
        <v>14</v>
      </c>
    </row>
    <row r="242" spans="1:16" ht="29">
      <c r="A242" s="228" t="s">
        <v>535</v>
      </c>
      <c r="B242" s="13"/>
      <c r="C242" s="43">
        <v>44155</v>
      </c>
      <c r="D242" s="14" t="s">
        <v>536</v>
      </c>
      <c r="E242" s="204" t="s">
        <v>537</v>
      </c>
      <c r="F242" s="205">
        <v>630134</v>
      </c>
      <c r="G242" s="205">
        <v>156664</v>
      </c>
      <c r="H242" s="13" t="s">
        <v>13</v>
      </c>
      <c r="I242" s="206">
        <v>4</v>
      </c>
      <c r="J242" s="182">
        <v>2</v>
      </c>
      <c r="K242" s="182">
        <v>2</v>
      </c>
      <c r="L242" s="182">
        <v>0</v>
      </c>
      <c r="M242" s="182">
        <v>0</v>
      </c>
      <c r="N242" s="182">
        <v>0</v>
      </c>
      <c r="O242" s="183">
        <f t="shared" si="3"/>
        <v>4</v>
      </c>
      <c r="P242" s="184" t="s">
        <v>14</v>
      </c>
    </row>
    <row r="243" spans="1:16" ht="29">
      <c r="A243" s="228" t="s">
        <v>538</v>
      </c>
      <c r="B243" s="13"/>
      <c r="C243" s="43">
        <v>44449</v>
      </c>
      <c r="D243" s="14" t="s">
        <v>539</v>
      </c>
      <c r="E243" s="204" t="s">
        <v>537</v>
      </c>
      <c r="F243" s="205">
        <v>630572</v>
      </c>
      <c r="G243" s="205">
        <v>157339</v>
      </c>
      <c r="H243" s="13" t="s">
        <v>13</v>
      </c>
      <c r="I243" s="206">
        <v>1</v>
      </c>
      <c r="J243" s="182">
        <v>1</v>
      </c>
      <c r="K243" s="182">
        <v>0</v>
      </c>
      <c r="L243" s="182">
        <v>0</v>
      </c>
      <c r="M243" s="182">
        <v>0</v>
      </c>
      <c r="N243" s="182">
        <v>0</v>
      </c>
      <c r="O243" s="183">
        <f t="shared" si="3"/>
        <v>1</v>
      </c>
      <c r="P243" s="184" t="s">
        <v>14</v>
      </c>
    </row>
    <row r="244" spans="1:16" ht="29">
      <c r="A244" s="228" t="s">
        <v>540</v>
      </c>
      <c r="B244" s="215" t="s">
        <v>541</v>
      </c>
      <c r="C244" s="43">
        <v>45534</v>
      </c>
      <c r="D244" s="14" t="s">
        <v>542</v>
      </c>
      <c r="E244" s="204" t="s">
        <v>537</v>
      </c>
      <c r="F244" s="205">
        <v>630109</v>
      </c>
      <c r="G244" s="205">
        <v>156790</v>
      </c>
      <c r="H244" s="13" t="s">
        <v>13</v>
      </c>
      <c r="I244" s="206">
        <v>8</v>
      </c>
      <c r="J244" s="182">
        <v>4</v>
      </c>
      <c r="K244" s="182">
        <v>4</v>
      </c>
      <c r="L244" s="182">
        <v>0</v>
      </c>
      <c r="M244" s="182">
        <v>0</v>
      </c>
      <c r="N244" s="182">
        <v>0</v>
      </c>
      <c r="O244" s="183">
        <f t="shared" si="3"/>
        <v>8</v>
      </c>
      <c r="P244" s="184" t="s">
        <v>14</v>
      </c>
    </row>
    <row r="245" spans="1:16" ht="29">
      <c r="A245" s="228" t="s">
        <v>543</v>
      </c>
      <c r="B245" s="13"/>
      <c r="C245" s="43">
        <v>45649</v>
      </c>
      <c r="D245" s="14" t="s">
        <v>544</v>
      </c>
      <c r="E245" s="204" t="s">
        <v>537</v>
      </c>
      <c r="F245" s="205">
        <v>630393</v>
      </c>
      <c r="G245" s="205">
        <v>156986</v>
      </c>
      <c r="H245" s="13" t="s">
        <v>28</v>
      </c>
      <c r="I245" s="206">
        <v>0</v>
      </c>
      <c r="J245" s="182">
        <v>0</v>
      </c>
      <c r="K245" s="182">
        <v>0</v>
      </c>
      <c r="L245" s="182">
        <v>0</v>
      </c>
      <c r="M245" s="182">
        <v>0</v>
      </c>
      <c r="N245" s="182">
        <v>0</v>
      </c>
      <c r="O245" s="183">
        <f t="shared" si="3"/>
        <v>0</v>
      </c>
      <c r="P245" s="184" t="s">
        <v>14</v>
      </c>
    </row>
    <row r="246" spans="1:16" ht="29">
      <c r="A246" s="228" t="s">
        <v>545</v>
      </c>
      <c r="B246" s="6"/>
      <c r="C246" s="43">
        <v>45994</v>
      </c>
      <c r="D246" s="14" t="s">
        <v>546</v>
      </c>
      <c r="E246" s="14" t="s">
        <v>537</v>
      </c>
      <c r="F246" s="205">
        <v>629881</v>
      </c>
      <c r="G246" s="205">
        <v>156367</v>
      </c>
      <c r="H246" s="13" t="s">
        <v>13</v>
      </c>
      <c r="I246" s="206">
        <v>4</v>
      </c>
      <c r="J246" s="182">
        <v>2</v>
      </c>
      <c r="K246" s="182">
        <v>2</v>
      </c>
      <c r="L246" s="182">
        <v>0</v>
      </c>
      <c r="M246" s="182">
        <v>0</v>
      </c>
      <c r="N246" s="182">
        <v>0</v>
      </c>
      <c r="O246" s="183">
        <f t="shared" si="3"/>
        <v>4</v>
      </c>
      <c r="P246" s="184" t="s">
        <v>14</v>
      </c>
    </row>
    <row r="247" spans="1:16" ht="29">
      <c r="A247" s="228" t="s">
        <v>547</v>
      </c>
      <c r="B247" s="6"/>
      <c r="C247" s="43">
        <v>46030</v>
      </c>
      <c r="D247" s="14" t="s">
        <v>544</v>
      </c>
      <c r="E247" s="14" t="s">
        <v>537</v>
      </c>
      <c r="F247" s="205">
        <v>630393</v>
      </c>
      <c r="G247" s="205">
        <v>156986</v>
      </c>
      <c r="H247" s="13" t="s">
        <v>28</v>
      </c>
      <c r="I247" s="206">
        <v>1</v>
      </c>
      <c r="J247" s="182">
        <v>0</v>
      </c>
      <c r="K247" s="182">
        <v>1</v>
      </c>
      <c r="L247" s="182">
        <v>0</v>
      </c>
      <c r="M247" s="182">
        <v>0</v>
      </c>
      <c r="N247" s="182">
        <v>0</v>
      </c>
      <c r="O247" s="183">
        <f t="shared" si="3"/>
        <v>1</v>
      </c>
      <c r="P247" s="184" t="s">
        <v>29</v>
      </c>
    </row>
    <row r="248" spans="1:16" ht="29">
      <c r="A248" s="232" t="s">
        <v>548</v>
      </c>
      <c r="B248" s="28"/>
      <c r="C248" s="211">
        <v>45062</v>
      </c>
      <c r="D248" s="23" t="s">
        <v>549</v>
      </c>
      <c r="E248" s="212" t="s">
        <v>550</v>
      </c>
      <c r="F248" s="205">
        <v>631803</v>
      </c>
      <c r="G248" s="205">
        <v>155667</v>
      </c>
      <c r="H248" s="28" t="s">
        <v>28</v>
      </c>
      <c r="I248" s="213">
        <v>5</v>
      </c>
      <c r="J248" s="182">
        <v>0</v>
      </c>
      <c r="K248" s="182">
        <v>2</v>
      </c>
      <c r="L248" s="182">
        <v>3</v>
      </c>
      <c r="M248" s="182">
        <v>0</v>
      </c>
      <c r="N248" s="182">
        <v>0</v>
      </c>
      <c r="O248" s="183">
        <f t="shared" si="3"/>
        <v>5</v>
      </c>
      <c r="P248" s="184" t="s">
        <v>29</v>
      </c>
    </row>
    <row r="249" spans="1:16" ht="29">
      <c r="A249" s="229" t="s">
        <v>551</v>
      </c>
      <c r="B249" s="13"/>
      <c r="C249" s="32">
        <v>45272</v>
      </c>
      <c r="D249" s="14" t="s">
        <v>552</v>
      </c>
      <c r="E249" s="14" t="s">
        <v>550</v>
      </c>
      <c r="F249" s="205">
        <v>633247</v>
      </c>
      <c r="G249" s="205">
        <v>155974</v>
      </c>
      <c r="H249" s="13" t="s">
        <v>28</v>
      </c>
      <c r="I249" s="206">
        <v>1</v>
      </c>
      <c r="J249" s="182">
        <v>0</v>
      </c>
      <c r="K249" s="182">
        <v>1</v>
      </c>
      <c r="L249" s="182">
        <v>0</v>
      </c>
      <c r="M249" s="182">
        <v>0</v>
      </c>
      <c r="N249" s="182">
        <v>0</v>
      </c>
      <c r="O249" s="183">
        <f t="shared" si="3"/>
        <v>1</v>
      </c>
      <c r="P249" s="184" t="s">
        <v>29</v>
      </c>
    </row>
    <row r="250" spans="1:16" ht="29">
      <c r="A250" s="232" t="s">
        <v>553</v>
      </c>
      <c r="B250" s="28"/>
      <c r="C250" s="211">
        <v>45317</v>
      </c>
      <c r="D250" s="23" t="s">
        <v>554</v>
      </c>
      <c r="E250" s="212" t="s">
        <v>550</v>
      </c>
      <c r="F250" s="205">
        <v>633884</v>
      </c>
      <c r="G250" s="205">
        <v>156166</v>
      </c>
      <c r="H250" s="28" t="s">
        <v>13</v>
      </c>
      <c r="I250" s="213">
        <v>1</v>
      </c>
      <c r="J250" s="182">
        <v>1</v>
      </c>
      <c r="K250" s="182">
        <v>0</v>
      </c>
      <c r="L250" s="182">
        <v>0</v>
      </c>
      <c r="M250" s="182">
        <v>0</v>
      </c>
      <c r="N250" s="182">
        <v>0</v>
      </c>
      <c r="O250" s="183">
        <f t="shared" si="3"/>
        <v>1</v>
      </c>
      <c r="P250" s="184" t="s">
        <v>14</v>
      </c>
    </row>
    <row r="251" spans="1:16" ht="38.5" customHeight="1">
      <c r="A251" s="228" t="s">
        <v>555</v>
      </c>
      <c r="B251" s="13"/>
      <c r="C251" s="43">
        <v>45509</v>
      </c>
      <c r="D251" s="14" t="s">
        <v>556</v>
      </c>
      <c r="E251" s="204" t="s">
        <v>550</v>
      </c>
      <c r="F251" s="205">
        <v>631803</v>
      </c>
      <c r="G251" s="205">
        <v>155667</v>
      </c>
      <c r="H251" s="13" t="s">
        <v>28</v>
      </c>
      <c r="I251" s="206">
        <v>2</v>
      </c>
      <c r="J251" s="182">
        <v>0</v>
      </c>
      <c r="K251" s="182">
        <v>0</v>
      </c>
      <c r="L251" s="182">
        <v>0</v>
      </c>
      <c r="M251" s="182">
        <v>2</v>
      </c>
      <c r="N251" s="182">
        <v>0</v>
      </c>
      <c r="O251" s="183">
        <f t="shared" si="3"/>
        <v>2</v>
      </c>
      <c r="P251" s="184" t="s">
        <v>143</v>
      </c>
    </row>
    <row r="252" spans="1:16" ht="29">
      <c r="A252" s="228" t="s">
        <v>557</v>
      </c>
      <c r="B252" s="6"/>
      <c r="C252" s="43">
        <v>45792</v>
      </c>
      <c r="D252" s="14" t="s">
        <v>558</v>
      </c>
      <c r="E252" s="14" t="s">
        <v>550</v>
      </c>
      <c r="F252" s="205">
        <v>633718</v>
      </c>
      <c r="G252" s="205">
        <v>155761</v>
      </c>
      <c r="H252" s="13" t="s">
        <v>28</v>
      </c>
      <c r="I252" s="206">
        <v>2</v>
      </c>
      <c r="J252" s="182">
        <v>0</v>
      </c>
      <c r="K252" s="182">
        <v>2</v>
      </c>
      <c r="L252" s="182">
        <v>0</v>
      </c>
      <c r="M252" s="182">
        <v>0</v>
      </c>
      <c r="N252" s="182">
        <v>0</v>
      </c>
      <c r="O252" s="183">
        <f t="shared" si="3"/>
        <v>2</v>
      </c>
      <c r="P252" s="184" t="s">
        <v>29</v>
      </c>
    </row>
    <row r="253" spans="1:16" ht="15" thickBot="1">
      <c r="B253" s="4"/>
      <c r="C253" s="4"/>
      <c r="D253" s="9"/>
      <c r="E253" s="9"/>
      <c r="F253" s="9"/>
      <c r="G253" s="9"/>
      <c r="H253" s="9"/>
      <c r="I253" s="20"/>
      <c r="J253" s="187"/>
      <c r="K253" s="187"/>
      <c r="L253" s="187"/>
      <c r="M253" s="187"/>
      <c r="N253" s="187"/>
      <c r="O253" s="187"/>
      <c r="P253" s="188"/>
    </row>
    <row r="254" spans="1:16" ht="48" customHeight="1" thickBot="1">
      <c r="B254" s="4"/>
      <c r="C254" s="4"/>
      <c r="D254" s="9"/>
      <c r="E254" s="9"/>
      <c r="F254" s="9"/>
      <c r="G254" s="9"/>
      <c r="H254" s="189" t="s">
        <v>559</v>
      </c>
      <c r="I254" s="203">
        <f>SUM(I3:I252)</f>
        <v>417</v>
      </c>
      <c r="J254" s="203">
        <f t="shared" ref="J254:O254" si="4">SUM(J3:J252)</f>
        <v>151</v>
      </c>
      <c r="K254" s="203">
        <f t="shared" si="4"/>
        <v>185</v>
      </c>
      <c r="L254" s="203">
        <f t="shared" si="4"/>
        <v>41</v>
      </c>
      <c r="M254" s="203">
        <f t="shared" si="4"/>
        <v>23</v>
      </c>
      <c r="N254" s="203">
        <f t="shared" si="4"/>
        <v>17</v>
      </c>
      <c r="O254" s="190">
        <f t="shared" si="4"/>
        <v>417</v>
      </c>
      <c r="P254" s="191"/>
    </row>
    <row r="255" spans="1:16">
      <c r="O255" s="127"/>
      <c r="P255" s="128"/>
    </row>
    <row r="256" spans="1:16">
      <c r="O256" s="127"/>
      <c r="P256" s="128"/>
    </row>
    <row r="257" spans="15:16">
      <c r="O257" s="127"/>
      <c r="P257" s="128"/>
    </row>
    <row r="258" spans="15:16">
      <c r="O258" s="127"/>
      <c r="P258" s="128"/>
    </row>
    <row r="259" spans="15:16">
      <c r="O259" s="127"/>
      <c r="P259" s="128"/>
    </row>
    <row r="260" spans="15:16">
      <c r="O260" s="127"/>
      <c r="P260" s="128"/>
    </row>
    <row r="261" spans="15:16">
      <c r="O261" s="127"/>
      <c r="P261" s="128"/>
    </row>
    <row r="262" spans="15:16">
      <c r="O262" s="127"/>
      <c r="P262" s="128"/>
    </row>
    <row r="263" spans="15:16">
      <c r="O263" s="127"/>
      <c r="P263" s="128"/>
    </row>
    <row r="264" spans="15:16">
      <c r="O264" s="127"/>
      <c r="P264" s="128"/>
    </row>
    <row r="265" spans="15:16">
      <c r="O265" s="127"/>
      <c r="P265" s="128"/>
    </row>
    <row r="266" spans="15:16">
      <c r="O266" s="127"/>
      <c r="P266" s="128"/>
    </row>
    <row r="267" spans="15:16">
      <c r="O267" s="127"/>
      <c r="P267" s="128"/>
    </row>
    <row r="268" spans="15:16">
      <c r="O268" s="127"/>
      <c r="P268" s="128"/>
    </row>
    <row r="269" spans="15:16">
      <c r="O269" s="127"/>
      <c r="P269" s="128"/>
    </row>
    <row r="270" spans="15:16">
      <c r="O270" s="127"/>
      <c r="P270" s="128"/>
    </row>
    <row r="271" spans="15:16">
      <c r="O271" s="127"/>
      <c r="P271" s="128"/>
    </row>
    <row r="272" spans="15:16">
      <c r="O272" s="127"/>
      <c r="P272" s="128"/>
    </row>
    <row r="273" spans="15:16">
      <c r="O273" s="127"/>
      <c r="P273" s="128"/>
    </row>
    <row r="274" spans="15:16">
      <c r="O274" s="127"/>
      <c r="P274" s="128"/>
    </row>
    <row r="275" spans="15:16">
      <c r="O275" s="127"/>
      <c r="P275" s="128"/>
    </row>
    <row r="276" spans="15:16">
      <c r="O276" s="127"/>
      <c r="P276" s="128"/>
    </row>
    <row r="277" spans="15:16">
      <c r="O277" s="127"/>
      <c r="P277" s="128"/>
    </row>
    <row r="278" spans="15:16">
      <c r="O278" s="127"/>
      <c r="P278" s="128"/>
    </row>
    <row r="279" spans="15:16">
      <c r="O279" s="127"/>
      <c r="P279" s="128"/>
    </row>
    <row r="280" spans="15:16">
      <c r="O280" s="127"/>
      <c r="P280" s="128"/>
    </row>
    <row r="281" spans="15:16">
      <c r="O281" s="127"/>
      <c r="P281" s="128"/>
    </row>
    <row r="282" spans="15:16">
      <c r="O282" s="127"/>
      <c r="P282" s="128"/>
    </row>
    <row r="283" spans="15:16">
      <c r="O283" s="127"/>
      <c r="P283" s="128"/>
    </row>
    <row r="284" spans="15:16">
      <c r="O284" s="127"/>
      <c r="P284" s="128"/>
    </row>
    <row r="285" spans="15:16">
      <c r="O285" s="127"/>
      <c r="P285" s="128"/>
    </row>
    <row r="286" spans="15:16">
      <c r="O286" s="127"/>
      <c r="P286" s="128"/>
    </row>
    <row r="287" spans="15:16">
      <c r="O287" s="127"/>
      <c r="P287" s="128"/>
    </row>
    <row r="288" spans="15:16">
      <c r="O288" s="127"/>
      <c r="P288" s="128"/>
    </row>
    <row r="289" spans="15:16">
      <c r="O289" s="127"/>
      <c r="P289" s="128"/>
    </row>
    <row r="290" spans="15:16">
      <c r="O290" s="127"/>
      <c r="P290" s="128"/>
    </row>
    <row r="291" spans="15:16">
      <c r="O291" s="127"/>
      <c r="P291" s="128"/>
    </row>
    <row r="292" spans="15:16">
      <c r="O292" s="127"/>
      <c r="P292" s="128"/>
    </row>
    <row r="293" spans="15:16">
      <c r="O293" s="127"/>
      <c r="P293" s="128"/>
    </row>
    <row r="294" spans="15:16">
      <c r="O294" s="127"/>
      <c r="P294" s="128"/>
    </row>
    <row r="295" spans="15:16">
      <c r="O295" s="127"/>
      <c r="P295" s="128"/>
    </row>
    <row r="296" spans="15:16">
      <c r="O296" s="127"/>
      <c r="P296" s="128"/>
    </row>
    <row r="297" spans="15:16">
      <c r="O297" s="127"/>
      <c r="P297" s="128"/>
    </row>
    <row r="298" spans="15:16">
      <c r="O298" s="127"/>
      <c r="P298" s="128"/>
    </row>
    <row r="299" spans="15:16">
      <c r="O299" s="127"/>
      <c r="P299" s="128"/>
    </row>
    <row r="300" spans="15:16">
      <c r="O300" s="127"/>
      <c r="P300" s="128"/>
    </row>
    <row r="301" spans="15:16">
      <c r="O301" s="127"/>
      <c r="P301" s="128"/>
    </row>
    <row r="302" spans="15:16">
      <c r="O302" s="127"/>
      <c r="P302" s="128"/>
    </row>
    <row r="303" spans="15:16">
      <c r="O303" s="127"/>
      <c r="P303" s="128"/>
    </row>
    <row r="304" spans="15:16">
      <c r="O304" s="127"/>
      <c r="P304" s="128"/>
    </row>
    <row r="305" spans="15:16">
      <c r="O305" s="127"/>
      <c r="P305" s="128"/>
    </row>
    <row r="306" spans="15:16">
      <c r="O306" s="127"/>
      <c r="P306" s="128"/>
    </row>
    <row r="307" spans="15:16">
      <c r="O307" s="127"/>
      <c r="P307" s="128"/>
    </row>
    <row r="308" spans="15:16">
      <c r="O308" s="127"/>
      <c r="P308" s="128"/>
    </row>
    <row r="309" spans="15:16">
      <c r="O309" s="127"/>
      <c r="P309" s="128"/>
    </row>
    <row r="310" spans="15:16">
      <c r="O310" s="127"/>
      <c r="P310" s="128"/>
    </row>
    <row r="311" spans="15:16">
      <c r="O311" s="127"/>
      <c r="P311" s="128"/>
    </row>
    <row r="312" spans="15:16">
      <c r="O312" s="127"/>
      <c r="P312" s="128"/>
    </row>
    <row r="313" spans="15:16">
      <c r="O313" s="127"/>
      <c r="P313" s="128"/>
    </row>
    <row r="314" spans="15:16">
      <c r="O314" s="127"/>
      <c r="P314" s="128"/>
    </row>
    <row r="315" spans="15:16">
      <c r="O315" s="127"/>
      <c r="P315" s="128"/>
    </row>
    <row r="316" spans="15:16">
      <c r="O316" s="127"/>
      <c r="P316" s="128"/>
    </row>
    <row r="317" spans="15:16">
      <c r="O317" s="127"/>
      <c r="P317" s="128"/>
    </row>
    <row r="318" spans="15:16">
      <c r="O318" s="127"/>
      <c r="P318" s="128"/>
    </row>
    <row r="319" spans="15:16">
      <c r="O319" s="127"/>
      <c r="P319" s="128"/>
    </row>
    <row r="320" spans="15:16">
      <c r="O320" s="127"/>
      <c r="P320" s="128"/>
    </row>
    <row r="321" spans="15:16">
      <c r="O321" s="127"/>
      <c r="P321" s="128"/>
    </row>
    <row r="322" spans="15:16">
      <c r="O322" s="127"/>
      <c r="P322" s="128"/>
    </row>
    <row r="323" spans="15:16">
      <c r="O323" s="127"/>
      <c r="P323" s="128"/>
    </row>
    <row r="324" spans="15:16">
      <c r="O324" s="127"/>
      <c r="P324" s="128"/>
    </row>
    <row r="325" spans="15:16">
      <c r="O325" s="127"/>
      <c r="P325" s="128"/>
    </row>
    <row r="326" spans="15:16">
      <c r="O326" s="127"/>
      <c r="P326" s="128"/>
    </row>
    <row r="327" spans="15:16">
      <c r="O327" s="127"/>
      <c r="P327" s="128"/>
    </row>
    <row r="328" spans="15:16">
      <c r="O328" s="127"/>
      <c r="P328" s="128"/>
    </row>
    <row r="329" spans="15:16">
      <c r="O329" s="127"/>
      <c r="P329" s="128"/>
    </row>
    <row r="330" spans="15:16">
      <c r="O330" s="127"/>
      <c r="P330" s="128"/>
    </row>
    <row r="331" spans="15:16">
      <c r="O331" s="127"/>
      <c r="P331" s="128"/>
    </row>
    <row r="332" spans="15:16">
      <c r="O332" s="127"/>
      <c r="P332" s="128"/>
    </row>
    <row r="333" spans="15:16">
      <c r="O333" s="127"/>
      <c r="P333" s="128"/>
    </row>
    <row r="334" spans="15:16">
      <c r="O334" s="127"/>
      <c r="P334" s="128"/>
    </row>
    <row r="335" spans="15:16">
      <c r="O335" s="127"/>
      <c r="P335" s="128"/>
    </row>
    <row r="336" spans="15:16">
      <c r="O336" s="127"/>
      <c r="P336" s="128"/>
    </row>
    <row r="337" spans="15:16">
      <c r="O337" s="127"/>
      <c r="P337" s="128"/>
    </row>
    <row r="338" spans="15:16">
      <c r="O338" s="127"/>
      <c r="P338" s="128"/>
    </row>
    <row r="339" spans="15:16">
      <c r="O339" s="127"/>
      <c r="P339" s="128"/>
    </row>
    <row r="340" spans="15:16">
      <c r="O340" s="127"/>
      <c r="P340" s="128"/>
    </row>
    <row r="341" spans="15:16">
      <c r="O341" s="127"/>
      <c r="P341" s="128"/>
    </row>
    <row r="342" spans="15:16">
      <c r="O342" s="127"/>
      <c r="P342" s="128"/>
    </row>
    <row r="343" spans="15:16">
      <c r="O343" s="127"/>
      <c r="P343" s="128"/>
    </row>
    <row r="344" spans="15:16">
      <c r="O344" s="127"/>
      <c r="P344" s="128"/>
    </row>
    <row r="345" spans="15:16">
      <c r="O345" s="127"/>
      <c r="P345" s="128"/>
    </row>
    <row r="346" spans="15:16">
      <c r="O346" s="127"/>
      <c r="P346" s="128"/>
    </row>
    <row r="347" spans="15:16">
      <c r="O347" s="127"/>
      <c r="P347" s="128"/>
    </row>
    <row r="348" spans="15:16">
      <c r="O348" s="127"/>
      <c r="P348" s="128"/>
    </row>
    <row r="349" spans="15:16">
      <c r="O349" s="127"/>
      <c r="P349" s="128"/>
    </row>
    <row r="350" spans="15:16">
      <c r="O350" s="127"/>
      <c r="P350" s="128"/>
    </row>
    <row r="351" spans="15:16">
      <c r="O351" s="127"/>
      <c r="P351" s="128"/>
    </row>
    <row r="352" spans="15:16">
      <c r="O352" s="127"/>
      <c r="P352" s="128"/>
    </row>
    <row r="353" spans="15:16">
      <c r="O353" s="127"/>
      <c r="P353" s="128"/>
    </row>
    <row r="354" spans="15:16">
      <c r="O354" s="127"/>
      <c r="P354" s="128"/>
    </row>
    <row r="355" spans="15:16">
      <c r="O355" s="127"/>
      <c r="P355" s="128"/>
    </row>
    <row r="356" spans="15:16">
      <c r="O356" s="127"/>
      <c r="P356" s="128"/>
    </row>
    <row r="357" spans="15:16">
      <c r="O357" s="127"/>
      <c r="P357" s="128"/>
    </row>
    <row r="358" spans="15:16">
      <c r="O358" s="127"/>
      <c r="P358" s="128"/>
    </row>
    <row r="359" spans="15:16">
      <c r="O359" s="127"/>
      <c r="P359" s="128"/>
    </row>
    <row r="360" spans="15:16">
      <c r="O360" s="127"/>
      <c r="P360" s="128"/>
    </row>
    <row r="361" spans="15:16">
      <c r="O361" s="127"/>
      <c r="P361" s="128"/>
    </row>
    <row r="362" spans="15:16">
      <c r="O362" s="127"/>
      <c r="P362" s="128"/>
    </row>
    <row r="363" spans="15:16">
      <c r="O363" s="127"/>
      <c r="P363" s="128"/>
    </row>
    <row r="364" spans="15:16">
      <c r="O364" s="127"/>
      <c r="P364" s="128"/>
    </row>
    <row r="365" spans="15:16">
      <c r="O365" s="127"/>
      <c r="P365" s="128"/>
    </row>
    <row r="366" spans="15:16">
      <c r="O366" s="127"/>
      <c r="P366" s="128"/>
    </row>
    <row r="367" spans="15:16">
      <c r="O367" s="127"/>
      <c r="P367" s="128"/>
    </row>
    <row r="368" spans="15:16">
      <c r="O368" s="127"/>
      <c r="P368" s="128"/>
    </row>
    <row r="369" spans="15:16">
      <c r="O369" s="127"/>
      <c r="P369" s="128"/>
    </row>
    <row r="370" spans="15:16">
      <c r="O370" s="127"/>
      <c r="P370" s="128"/>
    </row>
    <row r="371" spans="15:16">
      <c r="O371" s="127"/>
      <c r="P371" s="128"/>
    </row>
    <row r="372" spans="15:16">
      <c r="O372" s="127"/>
      <c r="P372" s="128"/>
    </row>
    <row r="373" spans="15:16">
      <c r="O373" s="127"/>
      <c r="P373" s="128"/>
    </row>
    <row r="374" spans="15:16">
      <c r="O374" s="127"/>
      <c r="P374" s="128"/>
    </row>
    <row r="375" spans="15:16">
      <c r="O375" s="127"/>
      <c r="P375" s="128"/>
    </row>
    <row r="376" spans="15:16">
      <c r="O376" s="127"/>
      <c r="P376" s="128"/>
    </row>
    <row r="377" spans="15:16">
      <c r="O377" s="127"/>
      <c r="P377" s="128"/>
    </row>
    <row r="378" spans="15:16">
      <c r="O378" s="127"/>
      <c r="P378" s="128"/>
    </row>
    <row r="379" spans="15:16">
      <c r="O379" s="127"/>
      <c r="P379" s="128"/>
    </row>
    <row r="380" spans="15:16">
      <c r="O380" s="127"/>
      <c r="P380" s="128"/>
    </row>
    <row r="381" spans="15:16">
      <c r="O381" s="127"/>
      <c r="P381" s="128"/>
    </row>
    <row r="382" spans="15:16">
      <c r="O382" s="127"/>
      <c r="P382" s="128"/>
    </row>
    <row r="383" spans="15:16">
      <c r="O383" s="127"/>
      <c r="P383" s="128"/>
    </row>
    <row r="384" spans="15:16">
      <c r="O384" s="127"/>
      <c r="P384" s="128"/>
    </row>
    <row r="385" spans="15:16">
      <c r="O385" s="127"/>
      <c r="P385" s="128"/>
    </row>
    <row r="386" spans="15:16">
      <c r="O386" s="127"/>
      <c r="P386" s="128"/>
    </row>
    <row r="387" spans="15:16">
      <c r="O387" s="127"/>
      <c r="P387" s="128"/>
    </row>
    <row r="388" spans="15:16">
      <c r="O388" s="127"/>
      <c r="P388" s="128"/>
    </row>
    <row r="389" spans="15:16">
      <c r="O389" s="127"/>
      <c r="P389" s="128"/>
    </row>
    <row r="390" spans="15:16">
      <c r="O390" s="127"/>
      <c r="P390" s="128"/>
    </row>
    <row r="391" spans="15:16">
      <c r="O391" s="127"/>
      <c r="P391" s="128"/>
    </row>
    <row r="392" spans="15:16">
      <c r="O392" s="127"/>
      <c r="P392" s="128"/>
    </row>
    <row r="393" spans="15:16">
      <c r="O393" s="127"/>
      <c r="P393" s="128"/>
    </row>
    <row r="394" spans="15:16">
      <c r="O394" s="127"/>
      <c r="P394" s="128"/>
    </row>
    <row r="395" spans="15:16">
      <c r="O395" s="127"/>
      <c r="P395" s="128"/>
    </row>
    <row r="396" spans="15:16">
      <c r="O396" s="127"/>
      <c r="P396" s="128"/>
    </row>
    <row r="397" spans="15:16">
      <c r="O397" s="127"/>
      <c r="P397" s="128"/>
    </row>
    <row r="398" spans="15:16">
      <c r="O398" s="127"/>
      <c r="P398" s="128"/>
    </row>
    <row r="399" spans="15:16">
      <c r="O399" s="127"/>
      <c r="P399" s="128"/>
    </row>
    <row r="400" spans="15:16">
      <c r="O400" s="127"/>
      <c r="P400" s="128"/>
    </row>
    <row r="401" spans="15:16">
      <c r="O401" s="127"/>
      <c r="P401" s="128"/>
    </row>
    <row r="402" spans="15:16">
      <c r="O402" s="127"/>
      <c r="P402" s="128"/>
    </row>
    <row r="403" spans="15:16">
      <c r="O403" s="127"/>
      <c r="P403" s="128"/>
    </row>
    <row r="404" spans="15:16">
      <c r="O404" s="127"/>
      <c r="P404" s="128"/>
    </row>
    <row r="405" spans="15:16">
      <c r="O405" s="127"/>
      <c r="P405" s="128"/>
    </row>
    <row r="406" spans="15:16">
      <c r="O406" s="127"/>
      <c r="P406" s="128"/>
    </row>
    <row r="407" spans="15:16">
      <c r="O407" s="127"/>
      <c r="P407" s="128"/>
    </row>
    <row r="408" spans="15:16">
      <c r="O408" s="127"/>
      <c r="P408" s="128"/>
    </row>
    <row r="409" spans="15:16">
      <c r="O409" s="127"/>
      <c r="P409" s="128"/>
    </row>
    <row r="410" spans="15:16">
      <c r="O410" s="127"/>
      <c r="P410" s="128"/>
    </row>
    <row r="411" spans="15:16">
      <c r="O411" s="127"/>
      <c r="P411" s="128"/>
    </row>
    <row r="412" spans="15:16">
      <c r="O412" s="127"/>
      <c r="P412" s="128"/>
    </row>
    <row r="413" spans="15:16">
      <c r="O413" s="127"/>
      <c r="P413" s="128"/>
    </row>
    <row r="414" spans="15:16">
      <c r="O414" s="127"/>
      <c r="P414" s="128"/>
    </row>
    <row r="415" spans="15:16">
      <c r="O415" s="127"/>
      <c r="P415" s="128"/>
    </row>
    <row r="416" spans="15:16">
      <c r="O416" s="127"/>
      <c r="P416" s="128"/>
    </row>
    <row r="417" spans="15:16">
      <c r="O417" s="127"/>
      <c r="P417" s="128"/>
    </row>
    <row r="418" spans="15:16">
      <c r="O418" s="127"/>
      <c r="P418" s="128"/>
    </row>
    <row r="419" spans="15:16">
      <c r="O419" s="127"/>
      <c r="P419" s="128"/>
    </row>
    <row r="420" spans="15:16">
      <c r="O420" s="127"/>
      <c r="P420" s="128"/>
    </row>
    <row r="421" spans="15:16">
      <c r="O421" s="127"/>
      <c r="P421" s="128"/>
    </row>
    <row r="422" spans="15:16">
      <c r="O422" s="127"/>
      <c r="P422" s="128"/>
    </row>
    <row r="423" spans="15:16">
      <c r="O423" s="127"/>
      <c r="P423" s="128"/>
    </row>
    <row r="424" spans="15:16">
      <c r="O424" s="127"/>
      <c r="P424" s="128"/>
    </row>
    <row r="425" spans="15:16">
      <c r="O425" s="127"/>
      <c r="P425" s="128"/>
    </row>
    <row r="426" spans="15:16">
      <c r="O426" s="127"/>
      <c r="P426" s="128"/>
    </row>
    <row r="427" spans="15:16">
      <c r="O427" s="127"/>
      <c r="P427" s="128"/>
    </row>
    <row r="428" spans="15:16">
      <c r="O428" s="127"/>
      <c r="P428" s="128"/>
    </row>
    <row r="429" spans="15:16">
      <c r="O429" s="127"/>
      <c r="P429" s="128"/>
    </row>
    <row r="430" spans="15:16">
      <c r="O430" s="127"/>
      <c r="P430" s="128"/>
    </row>
    <row r="431" spans="15:16">
      <c r="O431" s="127"/>
      <c r="P431" s="128"/>
    </row>
    <row r="432" spans="15:16">
      <c r="O432" s="127"/>
      <c r="P432" s="128"/>
    </row>
    <row r="433" spans="15:16">
      <c r="O433" s="127"/>
      <c r="P433" s="128"/>
    </row>
    <row r="434" spans="15:16">
      <c r="O434" s="127"/>
      <c r="P434" s="128"/>
    </row>
    <row r="435" spans="15:16">
      <c r="O435" s="127"/>
      <c r="P435" s="128"/>
    </row>
    <row r="436" spans="15:16">
      <c r="O436" s="127"/>
      <c r="P436" s="128"/>
    </row>
    <row r="437" spans="15:16">
      <c r="O437" s="127"/>
      <c r="P437" s="128"/>
    </row>
    <row r="438" spans="15:16">
      <c r="O438" s="127"/>
      <c r="P438" s="128"/>
    </row>
    <row r="439" spans="15:16">
      <c r="O439" s="127"/>
      <c r="P439" s="128"/>
    </row>
    <row r="440" spans="15:16">
      <c r="O440" s="127"/>
      <c r="P440" s="128"/>
    </row>
    <row r="441" spans="15:16">
      <c r="O441" s="127"/>
      <c r="P441" s="128"/>
    </row>
    <row r="442" spans="15:16">
      <c r="O442" s="127"/>
      <c r="P442" s="128"/>
    </row>
    <row r="443" spans="15:16">
      <c r="O443" s="127"/>
      <c r="P443" s="128"/>
    </row>
    <row r="444" spans="15:16">
      <c r="O444" s="127"/>
      <c r="P444" s="128"/>
    </row>
    <row r="445" spans="15:16">
      <c r="O445" s="127"/>
      <c r="P445" s="128"/>
    </row>
    <row r="446" spans="15:16">
      <c r="O446" s="127"/>
      <c r="P446" s="128"/>
    </row>
    <row r="447" spans="15:16">
      <c r="O447" s="127"/>
      <c r="P447" s="128"/>
    </row>
    <row r="448" spans="15:16">
      <c r="O448" s="127"/>
      <c r="P448" s="128"/>
    </row>
    <row r="449" spans="15:16">
      <c r="O449" s="127"/>
      <c r="P449" s="128"/>
    </row>
    <row r="450" spans="15:16">
      <c r="O450" s="127"/>
      <c r="P450" s="128"/>
    </row>
    <row r="451" spans="15:16">
      <c r="O451" s="127"/>
      <c r="P451" s="128"/>
    </row>
    <row r="452" spans="15:16">
      <c r="O452" s="127"/>
      <c r="P452" s="128"/>
    </row>
    <row r="453" spans="15:16">
      <c r="O453" s="127"/>
      <c r="P453" s="128"/>
    </row>
    <row r="454" spans="15:16">
      <c r="O454" s="127"/>
      <c r="P454" s="128"/>
    </row>
    <row r="455" spans="15:16">
      <c r="O455" s="127"/>
      <c r="P455" s="128"/>
    </row>
    <row r="456" spans="15:16">
      <c r="O456" s="127"/>
      <c r="P456" s="128"/>
    </row>
    <row r="457" spans="15:16">
      <c r="O457" s="127"/>
      <c r="P457" s="128"/>
    </row>
    <row r="458" spans="15:16">
      <c r="O458" s="127"/>
      <c r="P458" s="128"/>
    </row>
    <row r="459" spans="15:16">
      <c r="O459" s="127"/>
      <c r="P459" s="128"/>
    </row>
    <row r="460" spans="15:16">
      <c r="O460" s="127"/>
      <c r="P460" s="128"/>
    </row>
    <row r="461" spans="15:16">
      <c r="O461" s="127"/>
      <c r="P461" s="128"/>
    </row>
    <row r="462" spans="15:16">
      <c r="O462" s="127"/>
      <c r="P462" s="128"/>
    </row>
    <row r="463" spans="15:16">
      <c r="O463" s="127"/>
      <c r="P463" s="128"/>
    </row>
    <row r="464" spans="15:16">
      <c r="O464" s="127"/>
      <c r="P464" s="128"/>
    </row>
    <row r="465" spans="15:16">
      <c r="O465" s="127"/>
      <c r="P465" s="128"/>
    </row>
    <row r="466" spans="15:16">
      <c r="O466" s="127"/>
      <c r="P466" s="128"/>
    </row>
    <row r="467" spans="15:16">
      <c r="O467" s="127"/>
      <c r="P467" s="128"/>
    </row>
    <row r="468" spans="15:16">
      <c r="O468" s="127"/>
      <c r="P468" s="128"/>
    </row>
    <row r="469" spans="15:16">
      <c r="O469" s="127"/>
      <c r="P469" s="128"/>
    </row>
    <row r="470" spans="15:16">
      <c r="O470" s="127"/>
      <c r="P470" s="128"/>
    </row>
    <row r="471" spans="15:16">
      <c r="O471" s="127"/>
      <c r="P471" s="128"/>
    </row>
    <row r="472" spans="15:16">
      <c r="O472" s="127"/>
      <c r="P472" s="128"/>
    </row>
    <row r="473" spans="15:16">
      <c r="O473" s="127"/>
      <c r="P473" s="128"/>
    </row>
    <row r="474" spans="15:16">
      <c r="O474" s="127"/>
      <c r="P474" s="128"/>
    </row>
    <row r="475" spans="15:16">
      <c r="O475" s="127"/>
      <c r="P475" s="128"/>
    </row>
    <row r="476" spans="15:16">
      <c r="O476" s="127"/>
      <c r="P476" s="128"/>
    </row>
    <row r="477" spans="15:16">
      <c r="O477" s="127"/>
      <c r="P477" s="128"/>
    </row>
    <row r="478" spans="15:16">
      <c r="O478" s="127"/>
      <c r="P478" s="128"/>
    </row>
    <row r="479" spans="15:16">
      <c r="O479" s="127"/>
      <c r="P479" s="128"/>
    </row>
    <row r="480" spans="15:16">
      <c r="O480" s="127"/>
      <c r="P480" s="128"/>
    </row>
    <row r="481" spans="15:16">
      <c r="O481" s="127"/>
      <c r="P481" s="128"/>
    </row>
    <row r="482" spans="15:16">
      <c r="O482" s="127"/>
      <c r="P482" s="128"/>
    </row>
    <row r="483" spans="15:16">
      <c r="O483" s="127"/>
      <c r="P483" s="128"/>
    </row>
    <row r="484" spans="15:16">
      <c r="O484" s="127"/>
      <c r="P484" s="128"/>
    </row>
    <row r="485" spans="15:16">
      <c r="O485" s="127"/>
      <c r="P485" s="128"/>
    </row>
    <row r="486" spans="15:16">
      <c r="O486" s="127"/>
      <c r="P486" s="128"/>
    </row>
    <row r="487" spans="15:16">
      <c r="O487" s="127"/>
      <c r="P487" s="128"/>
    </row>
    <row r="488" spans="15:16">
      <c r="O488" s="127"/>
      <c r="P488" s="128"/>
    </row>
    <row r="489" spans="15:16">
      <c r="O489" s="127"/>
      <c r="P489" s="128"/>
    </row>
    <row r="490" spans="15:16">
      <c r="O490" s="127"/>
      <c r="P490" s="128"/>
    </row>
    <row r="491" spans="15:16">
      <c r="O491" s="127"/>
      <c r="P491" s="128"/>
    </row>
    <row r="492" spans="15:16">
      <c r="O492" s="127"/>
      <c r="P492" s="128"/>
    </row>
    <row r="493" spans="15:16">
      <c r="O493" s="127"/>
      <c r="P493" s="128"/>
    </row>
    <row r="494" spans="15:16">
      <c r="O494" s="127"/>
      <c r="P494" s="128"/>
    </row>
    <row r="495" spans="15:16">
      <c r="O495" s="127"/>
      <c r="P495" s="128"/>
    </row>
    <row r="496" spans="15:16">
      <c r="O496" s="127"/>
      <c r="P496" s="128"/>
    </row>
    <row r="497" spans="15:16">
      <c r="O497" s="127"/>
      <c r="P497" s="128"/>
    </row>
    <row r="498" spans="15:16">
      <c r="O498" s="127"/>
      <c r="P498" s="128"/>
    </row>
    <row r="499" spans="15:16">
      <c r="O499" s="127"/>
      <c r="P499" s="128"/>
    </row>
    <row r="500" spans="15:16">
      <c r="O500" s="127"/>
      <c r="P500" s="128"/>
    </row>
    <row r="501" spans="15:16">
      <c r="O501" s="127"/>
      <c r="P501" s="128"/>
    </row>
    <row r="502" spans="15:16">
      <c r="O502" s="127"/>
      <c r="P502" s="128"/>
    </row>
    <row r="503" spans="15:16">
      <c r="O503" s="127"/>
      <c r="P503" s="128"/>
    </row>
    <row r="504" spans="15:16">
      <c r="O504" s="127"/>
      <c r="P504" s="128"/>
    </row>
    <row r="505" spans="15:16">
      <c r="O505" s="127"/>
      <c r="P505" s="128"/>
    </row>
    <row r="506" spans="15:16">
      <c r="O506" s="127"/>
      <c r="P506" s="128"/>
    </row>
    <row r="507" spans="15:16">
      <c r="O507" s="127"/>
      <c r="P507" s="128"/>
    </row>
    <row r="508" spans="15:16">
      <c r="O508" s="127"/>
      <c r="P508" s="128"/>
    </row>
    <row r="509" spans="15:16">
      <c r="O509" s="127"/>
      <c r="P509" s="128"/>
    </row>
    <row r="510" spans="15:16">
      <c r="O510" s="127"/>
      <c r="P510" s="128"/>
    </row>
    <row r="511" spans="15:16">
      <c r="O511" s="127"/>
      <c r="P511" s="128"/>
    </row>
    <row r="512" spans="15:16">
      <c r="O512" s="127"/>
      <c r="P512" s="128"/>
    </row>
    <row r="513" spans="15:16">
      <c r="O513" s="127"/>
      <c r="P513" s="128"/>
    </row>
    <row r="514" spans="15:16">
      <c r="O514" s="127"/>
      <c r="P514" s="128"/>
    </row>
    <row r="515" spans="15:16">
      <c r="O515" s="127"/>
      <c r="P515" s="128"/>
    </row>
    <row r="516" spans="15:16">
      <c r="O516" s="127"/>
      <c r="P516" s="128"/>
    </row>
    <row r="517" spans="15:16">
      <c r="O517" s="127"/>
      <c r="P517" s="128"/>
    </row>
    <row r="518" spans="15:16">
      <c r="O518" s="127"/>
      <c r="P518" s="128"/>
    </row>
    <row r="519" spans="15:16">
      <c r="O519" s="127"/>
      <c r="P519" s="128"/>
    </row>
    <row r="520" spans="15:16">
      <c r="O520" s="127"/>
      <c r="P520" s="128"/>
    </row>
    <row r="521" spans="15:16">
      <c r="O521" s="127"/>
      <c r="P521" s="128"/>
    </row>
    <row r="522" spans="15:16">
      <c r="O522" s="127"/>
      <c r="P522" s="128"/>
    </row>
    <row r="523" spans="15:16">
      <c r="O523" s="127"/>
      <c r="P523" s="128"/>
    </row>
    <row r="524" spans="15:16">
      <c r="O524" s="127"/>
      <c r="P524" s="128"/>
    </row>
    <row r="525" spans="15:16">
      <c r="O525" s="127"/>
      <c r="P525" s="128"/>
    </row>
    <row r="526" spans="15:16">
      <c r="O526" s="127"/>
      <c r="P526" s="128"/>
    </row>
    <row r="527" spans="15:16">
      <c r="O527" s="127"/>
      <c r="P527" s="128"/>
    </row>
    <row r="528" spans="15:16">
      <c r="O528" s="127"/>
      <c r="P528" s="128"/>
    </row>
    <row r="529" spans="15:16">
      <c r="O529" s="127"/>
      <c r="P529" s="128"/>
    </row>
    <row r="530" spans="15:16">
      <c r="O530" s="127"/>
      <c r="P530" s="128"/>
    </row>
    <row r="531" spans="15:16">
      <c r="O531" s="127"/>
      <c r="P531" s="128"/>
    </row>
    <row r="532" spans="15:16">
      <c r="O532" s="127"/>
      <c r="P532" s="128"/>
    </row>
    <row r="533" spans="15:16">
      <c r="O533" s="127"/>
      <c r="P533" s="128"/>
    </row>
    <row r="534" spans="15:16">
      <c r="O534" s="127"/>
      <c r="P534" s="128"/>
    </row>
    <row r="535" spans="15:16">
      <c r="O535" s="127"/>
      <c r="P535" s="128"/>
    </row>
    <row r="536" spans="15:16">
      <c r="O536" s="127"/>
      <c r="P536" s="128"/>
    </row>
    <row r="537" spans="15:16">
      <c r="O537" s="127"/>
      <c r="P537" s="128"/>
    </row>
    <row r="538" spans="15:16">
      <c r="O538" s="127"/>
      <c r="P538" s="128"/>
    </row>
    <row r="539" spans="15:16">
      <c r="O539" s="127"/>
      <c r="P539" s="128"/>
    </row>
    <row r="540" spans="15:16">
      <c r="O540" s="127"/>
      <c r="P540" s="128"/>
    </row>
    <row r="541" spans="15:16">
      <c r="O541" s="127"/>
      <c r="P541" s="128"/>
    </row>
    <row r="542" spans="15:16">
      <c r="O542" s="127"/>
      <c r="P542" s="128"/>
    </row>
    <row r="543" spans="15:16">
      <c r="O543" s="127"/>
      <c r="P543" s="128"/>
    </row>
    <row r="544" spans="15:16">
      <c r="O544" s="127"/>
      <c r="P544" s="128"/>
    </row>
    <row r="545" spans="15:16">
      <c r="O545" s="127"/>
      <c r="P545" s="128"/>
    </row>
    <row r="546" spans="15:16">
      <c r="O546" s="127"/>
      <c r="P546" s="128"/>
    </row>
    <row r="547" spans="15:16">
      <c r="O547" s="127"/>
      <c r="P547" s="128"/>
    </row>
    <row r="548" spans="15:16">
      <c r="O548" s="127"/>
      <c r="P548" s="128"/>
    </row>
    <row r="549" spans="15:16">
      <c r="O549" s="127"/>
      <c r="P549" s="128"/>
    </row>
    <row r="550" spans="15:16">
      <c r="O550" s="127"/>
      <c r="P550" s="128"/>
    </row>
    <row r="551" spans="15:16">
      <c r="O551" s="127"/>
      <c r="P551" s="128"/>
    </row>
    <row r="552" spans="15:16">
      <c r="O552" s="127"/>
      <c r="P552" s="128"/>
    </row>
    <row r="553" spans="15:16">
      <c r="O553" s="127"/>
      <c r="P553" s="128"/>
    </row>
    <row r="554" spans="15:16">
      <c r="O554" s="127"/>
      <c r="P554" s="128"/>
    </row>
    <row r="555" spans="15:16">
      <c r="O555" s="127"/>
      <c r="P555" s="128"/>
    </row>
    <row r="556" spans="15:16">
      <c r="O556" s="127"/>
      <c r="P556" s="128"/>
    </row>
    <row r="557" spans="15:16">
      <c r="O557" s="127"/>
      <c r="P557" s="128"/>
    </row>
    <row r="558" spans="15:16">
      <c r="O558" s="127"/>
      <c r="P558" s="128"/>
    </row>
    <row r="559" spans="15:16">
      <c r="O559" s="127"/>
      <c r="P559" s="128"/>
    </row>
    <row r="560" spans="15:16">
      <c r="O560" s="127"/>
      <c r="P560" s="128"/>
    </row>
    <row r="561" spans="15:16">
      <c r="O561" s="127"/>
      <c r="P561" s="128"/>
    </row>
    <row r="562" spans="15:16">
      <c r="O562" s="127"/>
      <c r="P562" s="128"/>
    </row>
    <row r="563" spans="15:16">
      <c r="O563" s="127"/>
      <c r="P563" s="128"/>
    </row>
    <row r="564" spans="15:16">
      <c r="O564" s="127"/>
      <c r="P564" s="128"/>
    </row>
    <row r="565" spans="15:16">
      <c r="O565" s="127"/>
      <c r="P565" s="128"/>
    </row>
    <row r="566" spans="15:16">
      <c r="O566" s="127"/>
      <c r="P566" s="128"/>
    </row>
    <row r="567" spans="15:16">
      <c r="O567" s="127"/>
      <c r="P567" s="128"/>
    </row>
    <row r="568" spans="15:16">
      <c r="O568" s="127"/>
      <c r="P568" s="128"/>
    </row>
    <row r="569" spans="15:16">
      <c r="O569" s="127"/>
      <c r="P569" s="128"/>
    </row>
    <row r="570" spans="15:16">
      <c r="O570" s="127"/>
      <c r="P570" s="128"/>
    </row>
    <row r="571" spans="15:16">
      <c r="O571" s="127"/>
      <c r="P571" s="128"/>
    </row>
    <row r="572" spans="15:16">
      <c r="O572" s="127"/>
      <c r="P572" s="128"/>
    </row>
    <row r="573" spans="15:16">
      <c r="O573" s="127"/>
      <c r="P573" s="128"/>
    </row>
    <row r="574" spans="15:16">
      <c r="O574" s="127"/>
      <c r="P574" s="128"/>
    </row>
    <row r="575" spans="15:16">
      <c r="O575" s="127"/>
      <c r="P575" s="128"/>
    </row>
    <row r="576" spans="15:16">
      <c r="O576" s="127"/>
      <c r="P576" s="128"/>
    </row>
    <row r="577" spans="15:16">
      <c r="O577" s="127"/>
      <c r="P577" s="128"/>
    </row>
    <row r="578" spans="15:16">
      <c r="O578" s="127"/>
      <c r="P578" s="128"/>
    </row>
    <row r="579" spans="15:16">
      <c r="O579" s="127"/>
      <c r="P579" s="128"/>
    </row>
    <row r="580" spans="15:16">
      <c r="O580" s="127"/>
      <c r="P580" s="128"/>
    </row>
    <row r="581" spans="15:16">
      <c r="O581" s="127"/>
      <c r="P581" s="128"/>
    </row>
    <row r="582" spans="15:16">
      <c r="O582" s="127"/>
      <c r="P582" s="128"/>
    </row>
    <row r="583" spans="15:16">
      <c r="O583" s="127"/>
      <c r="P583" s="128"/>
    </row>
    <row r="584" spans="15:16">
      <c r="O584" s="127"/>
      <c r="P584" s="128"/>
    </row>
    <row r="585" spans="15:16">
      <c r="O585" s="127"/>
      <c r="P585" s="128"/>
    </row>
    <row r="586" spans="15:16">
      <c r="O586" s="127"/>
      <c r="P586" s="128"/>
    </row>
    <row r="587" spans="15:16">
      <c r="O587" s="127"/>
      <c r="P587" s="128"/>
    </row>
    <row r="588" spans="15:16">
      <c r="O588" s="127"/>
      <c r="P588" s="128"/>
    </row>
    <row r="589" spans="15:16">
      <c r="O589" s="127"/>
      <c r="P589" s="128"/>
    </row>
    <row r="590" spans="15:16">
      <c r="O590" s="127"/>
      <c r="P590" s="128"/>
    </row>
    <row r="591" spans="15:16">
      <c r="O591" s="127"/>
      <c r="P591" s="128"/>
    </row>
    <row r="592" spans="15:16">
      <c r="O592" s="127"/>
      <c r="P592" s="128"/>
    </row>
    <row r="593" spans="15:16">
      <c r="O593" s="127"/>
      <c r="P593" s="128"/>
    </row>
    <row r="594" spans="15:16">
      <c r="O594" s="127"/>
      <c r="P594" s="128"/>
    </row>
    <row r="595" spans="15:16">
      <c r="O595" s="127"/>
      <c r="P595" s="128"/>
    </row>
    <row r="596" spans="15:16">
      <c r="O596" s="127"/>
      <c r="P596" s="128"/>
    </row>
    <row r="597" spans="15:16">
      <c r="O597" s="127"/>
      <c r="P597" s="128"/>
    </row>
    <row r="598" spans="15:16">
      <c r="O598" s="127"/>
      <c r="P598" s="128"/>
    </row>
    <row r="599" spans="15:16">
      <c r="O599" s="127"/>
      <c r="P599" s="128"/>
    </row>
    <row r="600" spans="15:16">
      <c r="O600" s="127"/>
      <c r="P600" s="128"/>
    </row>
    <row r="601" spans="15:16">
      <c r="O601" s="127"/>
      <c r="P601" s="128"/>
    </row>
    <row r="602" spans="15:16">
      <c r="O602" s="127"/>
      <c r="P602" s="128"/>
    </row>
    <row r="603" spans="15:16">
      <c r="O603" s="127"/>
      <c r="P603" s="128"/>
    </row>
    <row r="604" spans="15:16">
      <c r="O604" s="127"/>
      <c r="P604" s="128"/>
    </row>
    <row r="605" spans="15:16">
      <c r="O605" s="127"/>
      <c r="P605" s="128"/>
    </row>
    <row r="606" spans="15:16">
      <c r="O606" s="127"/>
      <c r="P606" s="128"/>
    </row>
    <row r="607" spans="15:16">
      <c r="O607" s="127"/>
      <c r="P607" s="128"/>
    </row>
    <row r="608" spans="15:16">
      <c r="O608" s="127"/>
      <c r="P608" s="128"/>
    </row>
    <row r="609" spans="15:16">
      <c r="O609" s="127"/>
      <c r="P609" s="128"/>
    </row>
    <row r="610" spans="15:16">
      <c r="O610" s="127"/>
      <c r="P610" s="128"/>
    </row>
    <row r="611" spans="15:16">
      <c r="O611" s="127"/>
      <c r="P611" s="128"/>
    </row>
    <row r="612" spans="15:16">
      <c r="O612" s="127"/>
      <c r="P612" s="128"/>
    </row>
    <row r="613" spans="15:16">
      <c r="O613" s="127"/>
      <c r="P613" s="128"/>
    </row>
    <row r="614" spans="15:16">
      <c r="O614" s="127"/>
      <c r="P614" s="128"/>
    </row>
    <row r="615" spans="15:16">
      <c r="O615" s="127"/>
      <c r="P615" s="128"/>
    </row>
    <row r="616" spans="15:16">
      <c r="O616" s="127"/>
      <c r="P616" s="128"/>
    </row>
    <row r="617" spans="15:16">
      <c r="O617" s="127"/>
      <c r="P617" s="128"/>
    </row>
    <row r="618" spans="15:16">
      <c r="O618" s="127"/>
      <c r="P618" s="128"/>
    </row>
    <row r="619" spans="15:16">
      <c r="O619" s="127"/>
      <c r="P619" s="128"/>
    </row>
    <row r="620" spans="15:16">
      <c r="O620" s="127"/>
      <c r="P620" s="128"/>
    </row>
    <row r="621" spans="15:16">
      <c r="O621" s="127"/>
      <c r="P621" s="128"/>
    </row>
    <row r="622" spans="15:16">
      <c r="O622" s="127"/>
      <c r="P622" s="128"/>
    </row>
    <row r="623" spans="15:16">
      <c r="O623" s="127"/>
      <c r="P623" s="128"/>
    </row>
    <row r="624" spans="15:16">
      <c r="O624" s="127"/>
      <c r="P624" s="128"/>
    </row>
    <row r="625" spans="15:16">
      <c r="O625" s="127"/>
      <c r="P625" s="128"/>
    </row>
    <row r="626" spans="15:16">
      <c r="O626" s="127"/>
      <c r="P626" s="128"/>
    </row>
    <row r="627" spans="15:16">
      <c r="O627" s="127"/>
      <c r="P627" s="128"/>
    </row>
    <row r="628" spans="15:16">
      <c r="O628" s="127"/>
      <c r="P628" s="128"/>
    </row>
    <row r="629" spans="15:16">
      <c r="O629" s="127"/>
      <c r="P629" s="128"/>
    </row>
    <row r="630" spans="15:16">
      <c r="O630" s="127"/>
      <c r="P630" s="128"/>
    </row>
    <row r="631" spans="15:16">
      <c r="O631" s="127"/>
      <c r="P631" s="128"/>
    </row>
    <row r="632" spans="15:16">
      <c r="O632" s="127"/>
      <c r="P632" s="128"/>
    </row>
    <row r="633" spans="15:16">
      <c r="O633" s="127"/>
      <c r="P633" s="128"/>
    </row>
    <row r="634" spans="15:16">
      <c r="O634" s="127"/>
      <c r="P634" s="128"/>
    </row>
    <row r="635" spans="15:16">
      <c r="O635" s="127"/>
      <c r="P635" s="128"/>
    </row>
    <row r="636" spans="15:16">
      <c r="O636" s="127"/>
      <c r="P636" s="128"/>
    </row>
    <row r="637" spans="15:16">
      <c r="O637" s="127"/>
      <c r="P637" s="128"/>
    </row>
    <row r="638" spans="15:16">
      <c r="O638" s="127"/>
      <c r="P638" s="128"/>
    </row>
    <row r="639" spans="15:16">
      <c r="O639" s="127"/>
      <c r="P639" s="128"/>
    </row>
    <row r="640" spans="15:16">
      <c r="O640" s="127"/>
      <c r="P640" s="128"/>
    </row>
    <row r="641" spans="15:16">
      <c r="O641" s="127"/>
      <c r="P641" s="128"/>
    </row>
    <row r="642" spans="15:16">
      <c r="O642" s="127"/>
      <c r="P642" s="128"/>
    </row>
    <row r="643" spans="15:16">
      <c r="O643" s="127"/>
      <c r="P643" s="128"/>
    </row>
    <row r="644" spans="15:16">
      <c r="O644" s="127"/>
      <c r="P644" s="128"/>
    </row>
    <row r="645" spans="15:16">
      <c r="O645" s="127"/>
      <c r="P645" s="128"/>
    </row>
    <row r="646" spans="15:16">
      <c r="O646" s="127"/>
      <c r="P646" s="128"/>
    </row>
    <row r="647" spans="15:16">
      <c r="O647" s="127"/>
      <c r="P647" s="128"/>
    </row>
    <row r="648" spans="15:16">
      <c r="O648" s="127"/>
      <c r="P648" s="128"/>
    </row>
    <row r="649" spans="15:16">
      <c r="O649" s="127"/>
      <c r="P649" s="128"/>
    </row>
    <row r="650" spans="15:16">
      <c r="O650" s="127"/>
      <c r="P650" s="128"/>
    </row>
    <row r="651" spans="15:16">
      <c r="O651" s="127"/>
      <c r="P651" s="128"/>
    </row>
    <row r="652" spans="15:16">
      <c r="O652" s="127"/>
      <c r="P652" s="128"/>
    </row>
    <row r="653" spans="15:16">
      <c r="O653" s="127"/>
      <c r="P653" s="128"/>
    </row>
    <row r="654" spans="15:16">
      <c r="O654" s="127"/>
      <c r="P654" s="128"/>
    </row>
    <row r="655" spans="15:16">
      <c r="O655" s="127"/>
      <c r="P655" s="128"/>
    </row>
    <row r="656" spans="15:16">
      <c r="O656" s="127"/>
      <c r="P656" s="128"/>
    </row>
    <row r="657" spans="15:16">
      <c r="O657" s="127"/>
      <c r="P657" s="128"/>
    </row>
    <row r="658" spans="15:16">
      <c r="O658" s="127"/>
      <c r="P658" s="128"/>
    </row>
    <row r="659" spans="15:16">
      <c r="O659" s="127"/>
      <c r="P659" s="128"/>
    </row>
    <row r="660" spans="15:16">
      <c r="O660" s="127"/>
      <c r="P660" s="128"/>
    </row>
    <row r="661" spans="15:16">
      <c r="O661" s="127"/>
      <c r="P661" s="128"/>
    </row>
    <row r="662" spans="15:16">
      <c r="O662" s="127"/>
      <c r="P662" s="128"/>
    </row>
    <row r="663" spans="15:16">
      <c r="O663" s="127"/>
      <c r="P663" s="128"/>
    </row>
    <row r="664" spans="15:16">
      <c r="O664" s="127"/>
      <c r="P664" s="128"/>
    </row>
    <row r="665" spans="15:16">
      <c r="O665" s="127"/>
      <c r="P665" s="128"/>
    </row>
    <row r="666" spans="15:16">
      <c r="O666" s="127"/>
      <c r="P666" s="128"/>
    </row>
    <row r="667" spans="15:16">
      <c r="O667" s="127"/>
      <c r="P667" s="128"/>
    </row>
    <row r="668" spans="15:16">
      <c r="O668" s="127"/>
      <c r="P668" s="128"/>
    </row>
    <row r="669" spans="15:16">
      <c r="O669" s="127"/>
      <c r="P669" s="128"/>
    </row>
    <row r="670" spans="15:16">
      <c r="O670" s="127"/>
      <c r="P670" s="128"/>
    </row>
    <row r="671" spans="15:16">
      <c r="O671" s="127"/>
      <c r="P671" s="128"/>
    </row>
    <row r="672" spans="15:16">
      <c r="O672" s="127"/>
      <c r="P672" s="128"/>
    </row>
    <row r="673" spans="15:16">
      <c r="O673" s="127"/>
      <c r="P673" s="128"/>
    </row>
    <row r="674" spans="15:16">
      <c r="O674" s="127"/>
      <c r="P674" s="128"/>
    </row>
    <row r="675" spans="15:16">
      <c r="O675" s="127"/>
      <c r="P675" s="128"/>
    </row>
    <row r="676" spans="15:16">
      <c r="O676" s="127"/>
      <c r="P676" s="128"/>
    </row>
    <row r="677" spans="15:16">
      <c r="O677" s="127"/>
      <c r="P677" s="128"/>
    </row>
    <row r="678" spans="15:16">
      <c r="O678" s="127"/>
      <c r="P678" s="128"/>
    </row>
    <row r="679" spans="15:16">
      <c r="O679" s="127"/>
      <c r="P679" s="128"/>
    </row>
    <row r="680" spans="15:16">
      <c r="O680" s="127"/>
      <c r="P680" s="128"/>
    </row>
    <row r="681" spans="15:16">
      <c r="O681" s="127"/>
      <c r="P681" s="128"/>
    </row>
    <row r="682" spans="15:16">
      <c r="O682" s="127"/>
      <c r="P682" s="128"/>
    </row>
    <row r="683" spans="15:16">
      <c r="O683" s="127"/>
      <c r="P683" s="128"/>
    </row>
    <row r="684" spans="15:16">
      <c r="O684" s="127"/>
      <c r="P684" s="128"/>
    </row>
    <row r="685" spans="15:16">
      <c r="O685" s="127"/>
      <c r="P685" s="128"/>
    </row>
    <row r="686" spans="15:16">
      <c r="O686" s="127"/>
      <c r="P686" s="128"/>
    </row>
    <row r="687" spans="15:16">
      <c r="O687" s="127"/>
      <c r="P687" s="128"/>
    </row>
    <row r="688" spans="15:16">
      <c r="O688" s="127"/>
      <c r="P688" s="128"/>
    </row>
    <row r="689" spans="15:16">
      <c r="O689" s="127"/>
      <c r="P689" s="128"/>
    </row>
    <row r="690" spans="15:16">
      <c r="O690" s="127"/>
      <c r="P690" s="128"/>
    </row>
    <row r="691" spans="15:16">
      <c r="O691" s="127"/>
      <c r="P691" s="128"/>
    </row>
    <row r="692" spans="15:16">
      <c r="O692" s="127"/>
      <c r="P692" s="128"/>
    </row>
    <row r="693" spans="15:16">
      <c r="O693" s="127"/>
      <c r="P693" s="128"/>
    </row>
    <row r="694" spans="15:16">
      <c r="O694" s="127"/>
      <c r="P694" s="128"/>
    </row>
    <row r="695" spans="15:16">
      <c r="O695" s="127"/>
      <c r="P695" s="128"/>
    </row>
    <row r="696" spans="15:16">
      <c r="O696" s="127"/>
      <c r="P696" s="128"/>
    </row>
    <row r="697" spans="15:16">
      <c r="O697" s="127"/>
      <c r="P697" s="128"/>
    </row>
    <row r="698" spans="15:16">
      <c r="O698" s="127"/>
      <c r="P698" s="128"/>
    </row>
    <row r="699" spans="15:16">
      <c r="O699" s="127"/>
      <c r="P699" s="128"/>
    </row>
    <row r="700" spans="15:16">
      <c r="O700" s="127"/>
      <c r="P700" s="128"/>
    </row>
    <row r="701" spans="15:16">
      <c r="O701" s="127"/>
      <c r="P701" s="128"/>
    </row>
    <row r="702" spans="15:16">
      <c r="O702" s="127"/>
      <c r="P702" s="128"/>
    </row>
    <row r="703" spans="15:16">
      <c r="O703" s="127"/>
      <c r="P703" s="128"/>
    </row>
    <row r="704" spans="15:16">
      <c r="O704" s="127"/>
      <c r="P704" s="128"/>
    </row>
    <row r="705" spans="15:16">
      <c r="O705" s="127"/>
      <c r="P705" s="128"/>
    </row>
    <row r="706" spans="15:16">
      <c r="O706" s="127"/>
      <c r="P706" s="128"/>
    </row>
    <row r="707" spans="15:16">
      <c r="O707" s="127"/>
      <c r="P707" s="128"/>
    </row>
    <row r="708" spans="15:16">
      <c r="O708" s="127"/>
      <c r="P708" s="128"/>
    </row>
    <row r="709" spans="15:16">
      <c r="O709" s="127"/>
      <c r="P709" s="128"/>
    </row>
    <row r="710" spans="15:16">
      <c r="O710" s="127"/>
      <c r="P710" s="128"/>
    </row>
    <row r="711" spans="15:16">
      <c r="O711" s="127"/>
      <c r="P711" s="128"/>
    </row>
    <row r="712" spans="15:16">
      <c r="O712" s="127"/>
      <c r="P712" s="128"/>
    </row>
    <row r="713" spans="15:16">
      <c r="O713" s="127"/>
      <c r="P713" s="128"/>
    </row>
    <row r="714" spans="15:16">
      <c r="O714" s="127"/>
      <c r="P714" s="128"/>
    </row>
    <row r="715" spans="15:16">
      <c r="O715" s="127"/>
      <c r="P715" s="128"/>
    </row>
    <row r="716" spans="15:16">
      <c r="O716" s="127"/>
      <c r="P716" s="128"/>
    </row>
    <row r="717" spans="15:16">
      <c r="O717" s="127"/>
      <c r="P717" s="128"/>
    </row>
    <row r="718" spans="15:16">
      <c r="O718" s="127"/>
      <c r="P718" s="128"/>
    </row>
    <row r="719" spans="15:16">
      <c r="O719" s="127"/>
      <c r="P719" s="128"/>
    </row>
    <row r="720" spans="15:16">
      <c r="O720" s="127"/>
      <c r="P720" s="128"/>
    </row>
    <row r="721" spans="15:16">
      <c r="O721" s="127"/>
      <c r="P721" s="128"/>
    </row>
    <row r="722" spans="15:16">
      <c r="O722" s="127"/>
      <c r="P722" s="128"/>
    </row>
    <row r="723" spans="15:16">
      <c r="O723" s="127"/>
      <c r="P723" s="128"/>
    </row>
    <row r="724" spans="15:16">
      <c r="O724" s="127"/>
      <c r="P724" s="128"/>
    </row>
    <row r="725" spans="15:16">
      <c r="O725" s="127"/>
      <c r="P725" s="128"/>
    </row>
    <row r="726" spans="15:16">
      <c r="O726" s="127"/>
      <c r="P726" s="128"/>
    </row>
    <row r="727" spans="15:16">
      <c r="O727" s="127"/>
      <c r="P727" s="128"/>
    </row>
    <row r="728" spans="15:16">
      <c r="O728" s="127"/>
      <c r="P728" s="128"/>
    </row>
    <row r="729" spans="15:16">
      <c r="O729" s="127"/>
      <c r="P729" s="128"/>
    </row>
    <row r="730" spans="15:16">
      <c r="O730" s="127"/>
      <c r="P730" s="128"/>
    </row>
    <row r="731" spans="15:16">
      <c r="O731" s="127"/>
      <c r="P731" s="128"/>
    </row>
    <row r="732" spans="15:16">
      <c r="O732" s="127"/>
      <c r="P732" s="128"/>
    </row>
    <row r="733" spans="15:16">
      <c r="O733" s="127"/>
      <c r="P733" s="128"/>
    </row>
    <row r="734" spans="15:16">
      <c r="O734" s="127"/>
      <c r="P734" s="128"/>
    </row>
    <row r="735" spans="15:16">
      <c r="O735" s="127"/>
      <c r="P735" s="128"/>
    </row>
    <row r="736" spans="15:16">
      <c r="O736" s="127"/>
      <c r="P736" s="128"/>
    </row>
    <row r="737" spans="15:16">
      <c r="O737" s="127"/>
      <c r="P737" s="128"/>
    </row>
    <row r="738" spans="15:16">
      <c r="O738" s="127"/>
      <c r="P738" s="128"/>
    </row>
    <row r="739" spans="15:16">
      <c r="O739" s="127"/>
      <c r="P739" s="128"/>
    </row>
    <row r="740" spans="15:16">
      <c r="O740" s="127"/>
      <c r="P740" s="128"/>
    </row>
    <row r="741" spans="15:16">
      <c r="O741" s="127"/>
      <c r="P741" s="128"/>
    </row>
    <row r="742" spans="15:16">
      <c r="O742" s="127"/>
      <c r="P742" s="128"/>
    </row>
    <row r="743" spans="15:16">
      <c r="O743" s="127"/>
      <c r="P743" s="128"/>
    </row>
    <row r="744" spans="15:16">
      <c r="O744" s="127"/>
      <c r="P744" s="128"/>
    </row>
    <row r="745" spans="15:16">
      <c r="O745" s="127"/>
      <c r="P745" s="128"/>
    </row>
    <row r="746" spans="15:16">
      <c r="O746" s="127"/>
      <c r="P746" s="128"/>
    </row>
    <row r="747" spans="15:16">
      <c r="O747" s="127"/>
      <c r="P747" s="128"/>
    </row>
    <row r="748" spans="15:16">
      <c r="O748" s="127"/>
      <c r="P748" s="128"/>
    </row>
    <row r="749" spans="15:16">
      <c r="O749" s="127"/>
      <c r="P749" s="128"/>
    </row>
    <row r="750" spans="15:16">
      <c r="O750" s="127"/>
      <c r="P750" s="128"/>
    </row>
    <row r="751" spans="15:16">
      <c r="O751" s="127"/>
      <c r="P751" s="128"/>
    </row>
    <row r="752" spans="15:16">
      <c r="O752" s="127"/>
      <c r="P752" s="128"/>
    </row>
    <row r="753" spans="15:16">
      <c r="O753" s="127"/>
      <c r="P753" s="128"/>
    </row>
    <row r="754" spans="15:16">
      <c r="O754" s="127"/>
      <c r="P754" s="128"/>
    </row>
    <row r="755" spans="15:16">
      <c r="O755" s="127"/>
      <c r="P755" s="128"/>
    </row>
    <row r="756" spans="15:16">
      <c r="O756" s="127"/>
      <c r="P756" s="128"/>
    </row>
    <row r="757" spans="15:16">
      <c r="O757" s="127"/>
      <c r="P757" s="128"/>
    </row>
    <row r="758" spans="15:16">
      <c r="O758" s="127"/>
      <c r="P758" s="128"/>
    </row>
    <row r="759" spans="15:16">
      <c r="O759" s="127"/>
      <c r="P759" s="128"/>
    </row>
    <row r="760" spans="15:16">
      <c r="O760" s="127"/>
      <c r="P760" s="128"/>
    </row>
    <row r="761" spans="15:16">
      <c r="O761" s="127"/>
      <c r="P761" s="128"/>
    </row>
    <row r="762" spans="15:16">
      <c r="O762" s="127"/>
      <c r="P762" s="128"/>
    </row>
    <row r="763" spans="15:16">
      <c r="O763" s="127"/>
      <c r="P763" s="128"/>
    </row>
    <row r="764" spans="15:16">
      <c r="O764" s="127"/>
      <c r="P764" s="128"/>
    </row>
    <row r="765" spans="15:16">
      <c r="O765" s="127"/>
      <c r="P765" s="128"/>
    </row>
    <row r="766" spans="15:16">
      <c r="O766" s="127"/>
      <c r="P766" s="128"/>
    </row>
    <row r="767" spans="15:16">
      <c r="O767" s="127"/>
      <c r="P767" s="128"/>
    </row>
    <row r="768" spans="15:16">
      <c r="O768" s="127"/>
      <c r="P768" s="128"/>
    </row>
    <row r="769" spans="15:16">
      <c r="O769" s="127"/>
      <c r="P769" s="128"/>
    </row>
    <row r="770" spans="15:16">
      <c r="O770" s="127"/>
      <c r="P770" s="128"/>
    </row>
    <row r="771" spans="15:16">
      <c r="O771" s="127"/>
      <c r="P771" s="128"/>
    </row>
    <row r="772" spans="15:16">
      <c r="O772" s="127"/>
      <c r="P772" s="128"/>
    </row>
    <row r="773" spans="15:16">
      <c r="O773" s="127"/>
      <c r="P773" s="128"/>
    </row>
    <row r="774" spans="15:16">
      <c r="O774" s="127"/>
      <c r="P774" s="128"/>
    </row>
    <row r="775" spans="15:16">
      <c r="O775" s="127"/>
      <c r="P775" s="128"/>
    </row>
    <row r="776" spans="15:16">
      <c r="O776" s="127"/>
      <c r="P776" s="128"/>
    </row>
    <row r="777" spans="15:16">
      <c r="O777" s="127"/>
      <c r="P777" s="128"/>
    </row>
    <row r="778" spans="15:16">
      <c r="O778" s="127"/>
      <c r="P778" s="128"/>
    </row>
    <row r="779" spans="15:16">
      <c r="O779" s="127"/>
      <c r="P779" s="128"/>
    </row>
    <row r="780" spans="15:16">
      <c r="O780" s="127"/>
      <c r="P780" s="128"/>
    </row>
    <row r="781" spans="15:16">
      <c r="O781" s="127"/>
      <c r="P781" s="128"/>
    </row>
    <row r="782" spans="15:16">
      <c r="O782" s="127"/>
      <c r="P782" s="128"/>
    </row>
    <row r="783" spans="15:16">
      <c r="O783" s="127"/>
      <c r="P783" s="128"/>
    </row>
    <row r="784" spans="15:16">
      <c r="O784" s="127"/>
      <c r="P784" s="128"/>
    </row>
    <row r="785" spans="15:16">
      <c r="O785" s="127"/>
      <c r="P785" s="128"/>
    </row>
    <row r="786" spans="15:16">
      <c r="O786" s="127"/>
      <c r="P786" s="128"/>
    </row>
    <row r="787" spans="15:16">
      <c r="O787" s="127"/>
      <c r="P787" s="128"/>
    </row>
    <row r="788" spans="15:16">
      <c r="O788" s="127"/>
      <c r="P788" s="128"/>
    </row>
    <row r="789" spans="15:16">
      <c r="O789" s="127"/>
      <c r="P789" s="128"/>
    </row>
    <row r="790" spans="15:16">
      <c r="O790" s="127"/>
      <c r="P790" s="128"/>
    </row>
    <row r="791" spans="15:16">
      <c r="O791" s="127"/>
      <c r="P791" s="128"/>
    </row>
    <row r="792" spans="15:16">
      <c r="O792" s="127"/>
      <c r="P792" s="128"/>
    </row>
    <row r="793" spans="15:16">
      <c r="O793" s="127"/>
      <c r="P793" s="128"/>
    </row>
    <row r="794" spans="15:16">
      <c r="O794" s="127"/>
      <c r="P794" s="128"/>
    </row>
    <row r="795" spans="15:16">
      <c r="O795" s="127"/>
      <c r="P795" s="128"/>
    </row>
    <row r="796" spans="15:16">
      <c r="O796" s="127"/>
      <c r="P796" s="128"/>
    </row>
    <row r="797" spans="15:16">
      <c r="O797" s="127"/>
      <c r="P797" s="128"/>
    </row>
    <row r="798" spans="15:16">
      <c r="O798" s="127"/>
      <c r="P798" s="128"/>
    </row>
    <row r="799" spans="15:16">
      <c r="O799" s="127"/>
      <c r="P799" s="128"/>
    </row>
    <row r="800" spans="15:16">
      <c r="O800" s="127"/>
      <c r="P800" s="128"/>
    </row>
    <row r="801" spans="15:16">
      <c r="O801" s="127"/>
      <c r="P801" s="128"/>
    </row>
    <row r="802" spans="15:16">
      <c r="O802" s="127"/>
      <c r="P802" s="128"/>
    </row>
    <row r="803" spans="15:16">
      <c r="O803" s="127"/>
      <c r="P803" s="128"/>
    </row>
    <row r="804" spans="15:16">
      <c r="O804" s="127"/>
      <c r="P804" s="128"/>
    </row>
    <row r="805" spans="15:16">
      <c r="O805" s="127"/>
      <c r="P805" s="128"/>
    </row>
    <row r="806" spans="15:16">
      <c r="O806" s="127"/>
      <c r="P806" s="128"/>
    </row>
    <row r="807" spans="15:16">
      <c r="O807" s="127"/>
      <c r="P807" s="128"/>
    </row>
    <row r="808" spans="15:16">
      <c r="O808" s="127"/>
      <c r="P808" s="128"/>
    </row>
    <row r="809" spans="15:16">
      <c r="O809" s="127"/>
      <c r="P809" s="128"/>
    </row>
    <row r="810" spans="15:16">
      <c r="O810" s="127"/>
      <c r="P810" s="128"/>
    </row>
    <row r="811" spans="15:16">
      <c r="O811" s="127"/>
      <c r="P811" s="128"/>
    </row>
    <row r="812" spans="15:16">
      <c r="O812" s="127"/>
      <c r="P812" s="128"/>
    </row>
    <row r="813" spans="15:16">
      <c r="O813" s="127"/>
      <c r="P813" s="128"/>
    </row>
    <row r="814" spans="15:16">
      <c r="O814" s="127"/>
      <c r="P814" s="128"/>
    </row>
    <row r="815" spans="15:16">
      <c r="O815" s="127"/>
      <c r="P815" s="128"/>
    </row>
    <row r="816" spans="15:16">
      <c r="O816" s="127"/>
      <c r="P816" s="128"/>
    </row>
    <row r="817" spans="15:16">
      <c r="O817" s="127"/>
      <c r="P817" s="128"/>
    </row>
    <row r="818" spans="15:16">
      <c r="O818" s="127"/>
      <c r="P818" s="128"/>
    </row>
    <row r="819" spans="15:16">
      <c r="O819" s="127"/>
      <c r="P819" s="128"/>
    </row>
    <row r="820" spans="15:16">
      <c r="O820" s="127"/>
      <c r="P820" s="128"/>
    </row>
    <row r="821" spans="15:16">
      <c r="O821" s="127"/>
      <c r="P821" s="128"/>
    </row>
    <row r="822" spans="15:16">
      <c r="O822" s="127"/>
      <c r="P822" s="128"/>
    </row>
    <row r="823" spans="15:16">
      <c r="O823" s="127"/>
      <c r="P823" s="128"/>
    </row>
    <row r="824" spans="15:16">
      <c r="O824" s="127"/>
      <c r="P824" s="128"/>
    </row>
    <row r="825" spans="15:16">
      <c r="O825" s="127"/>
      <c r="P825" s="128"/>
    </row>
    <row r="826" spans="15:16">
      <c r="O826" s="127"/>
      <c r="P826" s="128"/>
    </row>
    <row r="827" spans="15:16">
      <c r="O827" s="127"/>
      <c r="P827" s="128"/>
    </row>
    <row r="828" spans="15:16">
      <c r="O828" s="127"/>
      <c r="P828" s="128"/>
    </row>
    <row r="829" spans="15:16">
      <c r="O829" s="127"/>
      <c r="P829" s="128"/>
    </row>
    <row r="830" spans="15:16">
      <c r="O830" s="127"/>
      <c r="P830" s="128"/>
    </row>
    <row r="831" spans="15:16">
      <c r="O831" s="127"/>
      <c r="P831" s="128"/>
    </row>
    <row r="832" spans="15:16">
      <c r="O832" s="127"/>
      <c r="P832" s="128"/>
    </row>
    <row r="833" spans="15:16">
      <c r="O833" s="127"/>
      <c r="P833" s="128"/>
    </row>
    <row r="834" spans="15:16">
      <c r="O834" s="127"/>
      <c r="P834" s="128"/>
    </row>
    <row r="835" spans="15:16">
      <c r="O835" s="127"/>
      <c r="P835" s="128"/>
    </row>
    <row r="836" spans="15:16">
      <c r="O836" s="127"/>
      <c r="P836" s="128"/>
    </row>
    <row r="837" spans="15:16">
      <c r="O837" s="127"/>
      <c r="P837" s="128"/>
    </row>
    <row r="838" spans="15:16">
      <c r="O838" s="127"/>
      <c r="P838" s="128"/>
    </row>
    <row r="839" spans="15:16">
      <c r="O839" s="127"/>
      <c r="P839" s="128"/>
    </row>
    <row r="840" spans="15:16">
      <c r="O840" s="127"/>
      <c r="P840" s="128"/>
    </row>
    <row r="841" spans="15:16">
      <c r="O841" s="127"/>
      <c r="P841" s="128"/>
    </row>
    <row r="842" spans="15:16">
      <c r="O842" s="127"/>
      <c r="P842" s="128"/>
    </row>
    <row r="843" spans="15:16">
      <c r="O843" s="127"/>
      <c r="P843" s="128"/>
    </row>
    <row r="844" spans="15:16">
      <c r="O844" s="127"/>
      <c r="P844" s="128"/>
    </row>
    <row r="845" spans="15:16">
      <c r="O845" s="127"/>
      <c r="P845" s="128"/>
    </row>
    <row r="846" spans="15:16">
      <c r="O846" s="127"/>
      <c r="P846" s="128"/>
    </row>
    <row r="847" spans="15:16">
      <c r="O847" s="127"/>
      <c r="P847" s="128"/>
    </row>
    <row r="848" spans="15:16">
      <c r="O848" s="127"/>
      <c r="P848" s="128"/>
    </row>
    <row r="849" spans="15:16">
      <c r="O849" s="127"/>
      <c r="P849" s="128"/>
    </row>
    <row r="850" spans="15:16">
      <c r="O850" s="127"/>
      <c r="P850" s="128"/>
    </row>
    <row r="851" spans="15:16">
      <c r="O851" s="127"/>
      <c r="P851" s="128"/>
    </row>
    <row r="852" spans="15:16">
      <c r="O852" s="127"/>
      <c r="P852" s="128"/>
    </row>
    <row r="853" spans="15:16">
      <c r="O853" s="127"/>
      <c r="P853" s="128"/>
    </row>
    <row r="854" spans="15:16">
      <c r="O854" s="127"/>
      <c r="P854" s="128"/>
    </row>
    <row r="855" spans="15:16">
      <c r="O855" s="127"/>
      <c r="P855" s="128"/>
    </row>
    <row r="856" spans="15:16">
      <c r="O856" s="127"/>
      <c r="P856" s="128"/>
    </row>
    <row r="857" spans="15:16">
      <c r="O857" s="127"/>
      <c r="P857" s="128"/>
    </row>
    <row r="858" spans="15:16">
      <c r="O858" s="127"/>
      <c r="P858" s="128"/>
    </row>
    <row r="859" spans="15:16">
      <c r="O859" s="127"/>
      <c r="P859" s="128"/>
    </row>
    <row r="860" spans="15:16">
      <c r="O860" s="127"/>
      <c r="P860" s="128"/>
    </row>
    <row r="861" spans="15:16">
      <c r="O861" s="127"/>
      <c r="P861" s="128"/>
    </row>
    <row r="862" spans="15:16">
      <c r="O862" s="127"/>
      <c r="P862" s="128"/>
    </row>
    <row r="863" spans="15:16">
      <c r="O863" s="127"/>
      <c r="P863" s="128"/>
    </row>
    <row r="864" spans="15:16">
      <c r="O864" s="127"/>
      <c r="P864" s="128"/>
    </row>
    <row r="865" spans="15:16">
      <c r="O865" s="127"/>
      <c r="P865" s="128"/>
    </row>
    <row r="866" spans="15:16">
      <c r="O866" s="127"/>
      <c r="P866" s="128"/>
    </row>
    <row r="867" spans="15:16">
      <c r="O867" s="127"/>
      <c r="P867" s="128"/>
    </row>
    <row r="868" spans="15:16">
      <c r="O868" s="127"/>
      <c r="P868" s="128"/>
    </row>
    <row r="869" spans="15:16">
      <c r="O869" s="127"/>
      <c r="P869" s="128"/>
    </row>
    <row r="870" spans="15:16">
      <c r="O870" s="127"/>
      <c r="P870" s="128"/>
    </row>
    <row r="871" spans="15:16">
      <c r="O871" s="127"/>
      <c r="P871" s="128"/>
    </row>
    <row r="872" spans="15:16">
      <c r="O872" s="127"/>
      <c r="P872" s="128"/>
    </row>
    <row r="873" spans="15:16">
      <c r="O873" s="127"/>
      <c r="P873" s="128"/>
    </row>
    <row r="874" spans="15:16">
      <c r="O874" s="127"/>
      <c r="P874" s="128"/>
    </row>
    <row r="875" spans="15:16">
      <c r="O875" s="127"/>
      <c r="P875" s="128"/>
    </row>
    <row r="876" spans="15:16">
      <c r="O876" s="127"/>
      <c r="P876" s="128"/>
    </row>
    <row r="877" spans="15:16">
      <c r="O877" s="127"/>
      <c r="P877" s="128"/>
    </row>
    <row r="878" spans="15:16">
      <c r="O878" s="127"/>
      <c r="P878" s="128"/>
    </row>
    <row r="879" spans="15:16">
      <c r="O879" s="127"/>
      <c r="P879" s="128"/>
    </row>
    <row r="880" spans="15:16">
      <c r="O880" s="127"/>
      <c r="P880" s="128"/>
    </row>
    <row r="881" spans="15:16">
      <c r="O881" s="127"/>
      <c r="P881" s="128"/>
    </row>
    <row r="882" spans="15:16">
      <c r="O882" s="127"/>
      <c r="P882" s="128"/>
    </row>
    <row r="883" spans="15:16">
      <c r="O883" s="127"/>
      <c r="P883" s="128"/>
    </row>
    <row r="884" spans="15:16">
      <c r="O884" s="127"/>
      <c r="P884" s="128"/>
    </row>
    <row r="885" spans="15:16">
      <c r="O885" s="127"/>
      <c r="P885" s="128"/>
    </row>
    <row r="886" spans="15:16">
      <c r="O886" s="127"/>
      <c r="P886" s="128"/>
    </row>
    <row r="887" spans="15:16">
      <c r="O887" s="127"/>
      <c r="P887" s="128"/>
    </row>
    <row r="888" spans="15:16">
      <c r="O888" s="127"/>
      <c r="P888" s="128"/>
    </row>
    <row r="889" spans="15:16">
      <c r="O889" s="127"/>
      <c r="P889" s="128"/>
    </row>
    <row r="890" spans="15:16">
      <c r="O890" s="127"/>
      <c r="P890" s="128"/>
    </row>
    <row r="891" spans="15:16">
      <c r="O891" s="127"/>
      <c r="P891" s="128"/>
    </row>
    <row r="892" spans="15:16">
      <c r="O892" s="127"/>
      <c r="P892" s="128"/>
    </row>
    <row r="893" spans="15:16">
      <c r="O893" s="127"/>
      <c r="P893" s="128"/>
    </row>
    <row r="894" spans="15:16">
      <c r="O894" s="127"/>
      <c r="P894" s="128"/>
    </row>
    <row r="895" spans="15:16">
      <c r="O895" s="127"/>
      <c r="P895" s="128"/>
    </row>
    <row r="896" spans="15:16">
      <c r="O896" s="127"/>
      <c r="P896" s="128"/>
    </row>
    <row r="897" spans="15:16">
      <c r="O897" s="127"/>
      <c r="P897" s="128"/>
    </row>
    <row r="898" spans="15:16">
      <c r="O898" s="127"/>
      <c r="P898" s="128"/>
    </row>
    <row r="899" spans="15:16">
      <c r="O899" s="127"/>
      <c r="P899" s="128"/>
    </row>
    <row r="900" spans="15:16">
      <c r="O900" s="127"/>
      <c r="P900" s="128"/>
    </row>
    <row r="901" spans="15:16">
      <c r="O901" s="127"/>
      <c r="P901" s="128"/>
    </row>
    <row r="902" spans="15:16">
      <c r="O902" s="127"/>
      <c r="P902" s="128"/>
    </row>
    <row r="903" spans="15:16">
      <c r="O903" s="127"/>
      <c r="P903" s="128"/>
    </row>
    <row r="904" spans="15:16">
      <c r="O904" s="127"/>
      <c r="P904" s="128"/>
    </row>
    <row r="905" spans="15:16">
      <c r="O905" s="127"/>
      <c r="P905" s="128"/>
    </row>
    <row r="906" spans="15:16">
      <c r="O906" s="127"/>
      <c r="P906" s="128"/>
    </row>
    <row r="907" spans="15:16">
      <c r="O907" s="127"/>
      <c r="P907" s="128"/>
    </row>
    <row r="908" spans="15:16">
      <c r="O908" s="127"/>
      <c r="P908" s="128"/>
    </row>
    <row r="909" spans="15:16">
      <c r="O909" s="127"/>
      <c r="P909" s="128"/>
    </row>
    <row r="910" spans="15:16">
      <c r="O910" s="127"/>
      <c r="P910" s="128"/>
    </row>
    <row r="911" spans="15:16">
      <c r="O911" s="127"/>
      <c r="P911" s="128"/>
    </row>
    <row r="912" spans="15:16">
      <c r="O912" s="127"/>
      <c r="P912" s="128"/>
    </row>
    <row r="913" spans="15:16">
      <c r="O913" s="127"/>
      <c r="P913" s="128"/>
    </row>
    <row r="914" spans="15:16">
      <c r="O914" s="127"/>
      <c r="P914" s="128"/>
    </row>
    <row r="915" spans="15:16">
      <c r="O915" s="127"/>
      <c r="P915" s="128"/>
    </row>
    <row r="916" spans="15:16">
      <c r="O916" s="127"/>
      <c r="P916" s="128"/>
    </row>
    <row r="917" spans="15:16">
      <c r="O917" s="127"/>
      <c r="P917" s="128"/>
    </row>
    <row r="918" spans="15:16">
      <c r="O918" s="127"/>
      <c r="P918" s="128"/>
    </row>
    <row r="919" spans="15:16">
      <c r="O919" s="127"/>
      <c r="P919" s="128"/>
    </row>
    <row r="920" spans="15:16">
      <c r="O920" s="127"/>
      <c r="P920" s="128"/>
    </row>
    <row r="921" spans="15:16">
      <c r="O921" s="127"/>
      <c r="P921" s="128"/>
    </row>
    <row r="922" spans="15:16">
      <c r="O922" s="127"/>
      <c r="P922" s="128"/>
    </row>
    <row r="923" spans="15:16">
      <c r="O923" s="127"/>
      <c r="P923" s="128"/>
    </row>
    <row r="924" spans="15:16">
      <c r="O924" s="127"/>
      <c r="P924" s="128"/>
    </row>
    <row r="925" spans="15:16">
      <c r="O925" s="127"/>
      <c r="P925" s="128"/>
    </row>
    <row r="926" spans="15:16">
      <c r="O926" s="127"/>
      <c r="P926" s="128"/>
    </row>
    <row r="927" spans="15:16">
      <c r="O927" s="127"/>
      <c r="P927" s="128"/>
    </row>
    <row r="928" spans="15:16">
      <c r="O928" s="127"/>
      <c r="P928" s="128"/>
    </row>
    <row r="929" spans="15:16">
      <c r="O929" s="127"/>
      <c r="P929" s="128"/>
    </row>
    <row r="930" spans="15:16">
      <c r="O930" s="127"/>
      <c r="P930" s="128"/>
    </row>
    <row r="931" spans="15:16">
      <c r="O931" s="127"/>
      <c r="P931" s="128"/>
    </row>
    <row r="932" spans="15:16">
      <c r="O932" s="127"/>
      <c r="P932" s="128"/>
    </row>
    <row r="933" spans="15:16">
      <c r="O933" s="127"/>
      <c r="P933" s="128"/>
    </row>
    <row r="934" spans="15:16">
      <c r="O934" s="127"/>
      <c r="P934" s="128"/>
    </row>
    <row r="935" spans="15:16">
      <c r="O935" s="127"/>
      <c r="P935" s="128"/>
    </row>
    <row r="936" spans="15:16">
      <c r="O936" s="127"/>
      <c r="P936" s="128"/>
    </row>
    <row r="937" spans="15:16">
      <c r="O937" s="127"/>
      <c r="P937" s="128"/>
    </row>
    <row r="938" spans="15:16">
      <c r="O938" s="127"/>
      <c r="P938" s="128"/>
    </row>
    <row r="939" spans="15:16">
      <c r="O939" s="127"/>
      <c r="P939" s="128"/>
    </row>
    <row r="940" spans="15:16">
      <c r="O940" s="127"/>
      <c r="P940" s="128"/>
    </row>
    <row r="941" spans="15:16">
      <c r="O941" s="127"/>
      <c r="P941" s="128"/>
    </row>
    <row r="942" spans="15:16">
      <c r="O942" s="127"/>
      <c r="P942" s="128"/>
    </row>
    <row r="943" spans="15:16">
      <c r="O943" s="127"/>
      <c r="P943" s="128"/>
    </row>
    <row r="944" spans="15:16">
      <c r="O944" s="127"/>
      <c r="P944" s="128"/>
    </row>
    <row r="945" spans="15:16">
      <c r="O945" s="127"/>
      <c r="P945" s="128"/>
    </row>
    <row r="946" spans="15:16">
      <c r="O946" s="127"/>
      <c r="P946" s="128"/>
    </row>
    <row r="947" spans="15:16">
      <c r="O947" s="127"/>
      <c r="P947" s="128"/>
    </row>
    <row r="948" spans="15:16">
      <c r="O948" s="127"/>
      <c r="P948" s="128"/>
    </row>
    <row r="949" spans="15:16">
      <c r="O949" s="127"/>
      <c r="P949" s="128"/>
    </row>
    <row r="950" spans="15:16">
      <c r="O950" s="127"/>
      <c r="P950" s="128"/>
    </row>
    <row r="951" spans="15:16">
      <c r="O951" s="127"/>
      <c r="P951" s="128"/>
    </row>
    <row r="952" spans="15:16">
      <c r="O952" s="127"/>
      <c r="P952" s="128"/>
    </row>
    <row r="953" spans="15:16">
      <c r="O953" s="127"/>
      <c r="P953" s="128"/>
    </row>
    <row r="954" spans="15:16">
      <c r="O954" s="127"/>
      <c r="P954" s="128"/>
    </row>
    <row r="955" spans="15:16">
      <c r="O955" s="127"/>
      <c r="P955" s="128"/>
    </row>
    <row r="956" spans="15:16">
      <c r="O956" s="127"/>
      <c r="P956" s="128"/>
    </row>
    <row r="957" spans="15:16">
      <c r="O957" s="127"/>
      <c r="P957" s="128"/>
    </row>
    <row r="958" spans="15:16">
      <c r="O958" s="127"/>
      <c r="P958" s="128"/>
    </row>
    <row r="959" spans="15:16">
      <c r="O959" s="127"/>
      <c r="P959" s="128"/>
    </row>
    <row r="960" spans="15:16">
      <c r="O960" s="127"/>
      <c r="P960" s="128"/>
    </row>
    <row r="961" spans="15:16">
      <c r="O961" s="127"/>
      <c r="P961" s="128"/>
    </row>
    <row r="962" spans="15:16">
      <c r="O962" s="127"/>
      <c r="P962" s="128"/>
    </row>
    <row r="963" spans="15:16">
      <c r="O963" s="127"/>
      <c r="P963" s="128"/>
    </row>
    <row r="964" spans="15:16">
      <c r="O964" s="127"/>
      <c r="P964" s="128"/>
    </row>
    <row r="965" spans="15:16">
      <c r="O965" s="127"/>
      <c r="P965" s="128"/>
    </row>
    <row r="966" spans="15:16">
      <c r="O966" s="127"/>
      <c r="P966" s="128"/>
    </row>
    <row r="967" spans="15:16">
      <c r="O967" s="127"/>
      <c r="P967" s="128"/>
    </row>
    <row r="968" spans="15:16">
      <c r="O968" s="127"/>
      <c r="P968" s="128"/>
    </row>
    <row r="969" spans="15:16">
      <c r="O969" s="127"/>
      <c r="P969" s="128"/>
    </row>
    <row r="970" spans="15:16">
      <c r="O970" s="127"/>
      <c r="P970" s="128"/>
    </row>
    <row r="971" spans="15:16">
      <c r="O971" s="127"/>
      <c r="P971" s="128"/>
    </row>
    <row r="972" spans="15:16">
      <c r="O972" s="127"/>
      <c r="P972" s="128"/>
    </row>
    <row r="973" spans="15:16">
      <c r="O973" s="127"/>
      <c r="P973" s="128"/>
    </row>
    <row r="974" spans="15:16">
      <c r="O974" s="127"/>
      <c r="P974" s="128"/>
    </row>
    <row r="975" spans="15:16">
      <c r="O975" s="127"/>
      <c r="P975" s="128"/>
    </row>
    <row r="976" spans="15:16">
      <c r="O976" s="127"/>
      <c r="P976" s="128"/>
    </row>
    <row r="977" spans="15:16">
      <c r="O977" s="127"/>
      <c r="P977" s="128"/>
    </row>
    <row r="978" spans="15:16">
      <c r="O978" s="127"/>
      <c r="P978" s="128"/>
    </row>
    <row r="979" spans="15:16">
      <c r="O979" s="127"/>
      <c r="P979" s="128"/>
    </row>
    <row r="980" spans="15:16">
      <c r="O980" s="127"/>
      <c r="P980" s="128"/>
    </row>
    <row r="981" spans="15:16">
      <c r="O981" s="127"/>
      <c r="P981" s="128"/>
    </row>
    <row r="982" spans="15:16">
      <c r="O982" s="127"/>
      <c r="P982" s="128"/>
    </row>
    <row r="983" spans="15:16">
      <c r="O983" s="127"/>
      <c r="P983" s="128"/>
    </row>
    <row r="984" spans="15:16">
      <c r="O984" s="127"/>
      <c r="P984" s="128"/>
    </row>
    <row r="985" spans="15:16">
      <c r="O985" s="127"/>
      <c r="P985" s="128"/>
    </row>
    <row r="986" spans="15:16">
      <c r="O986" s="127"/>
      <c r="P986" s="128"/>
    </row>
    <row r="987" spans="15:16">
      <c r="O987" s="127"/>
      <c r="P987" s="128"/>
    </row>
    <row r="988" spans="15:16">
      <c r="O988" s="127"/>
      <c r="P988" s="128"/>
    </row>
    <row r="989" spans="15:16">
      <c r="O989" s="127"/>
      <c r="P989" s="128"/>
    </row>
    <row r="990" spans="15:16">
      <c r="O990" s="127"/>
      <c r="P990" s="128"/>
    </row>
    <row r="991" spans="15:16">
      <c r="O991" s="127"/>
      <c r="P991" s="128"/>
    </row>
    <row r="992" spans="15:16">
      <c r="O992" s="127"/>
      <c r="P992" s="128"/>
    </row>
    <row r="993" spans="15:16">
      <c r="O993" s="127"/>
      <c r="P993" s="128"/>
    </row>
    <row r="994" spans="15:16">
      <c r="O994" s="127"/>
      <c r="P994" s="128"/>
    </row>
    <row r="995" spans="15:16">
      <c r="O995" s="127"/>
      <c r="P995" s="128"/>
    </row>
    <row r="996" spans="15:16">
      <c r="O996" s="127"/>
      <c r="P996" s="128"/>
    </row>
    <row r="997" spans="15:16">
      <c r="O997" s="127"/>
      <c r="P997" s="128"/>
    </row>
    <row r="998" spans="15:16">
      <c r="O998" s="127"/>
      <c r="P998" s="128"/>
    </row>
    <row r="999" spans="15:16">
      <c r="O999" s="127"/>
      <c r="P999" s="128"/>
    </row>
    <row r="1000" spans="15:16">
      <c r="O1000" s="127"/>
      <c r="P1000" s="128"/>
    </row>
    <row r="1001" spans="15:16">
      <c r="O1001" s="127"/>
      <c r="P1001" s="128"/>
    </row>
    <row r="1002" spans="15:16">
      <c r="O1002" s="127"/>
      <c r="P1002" s="128"/>
    </row>
    <row r="1003" spans="15:16">
      <c r="O1003" s="127"/>
      <c r="P1003" s="128"/>
    </row>
    <row r="1004" spans="15:16">
      <c r="O1004" s="127"/>
      <c r="P1004" s="128"/>
    </row>
    <row r="1005" spans="15:16">
      <c r="O1005" s="127"/>
      <c r="P1005" s="128"/>
    </row>
    <row r="1006" spans="15:16">
      <c r="O1006" s="127"/>
      <c r="P1006" s="128"/>
    </row>
    <row r="1007" spans="15:16">
      <c r="O1007" s="127"/>
      <c r="P1007" s="128"/>
    </row>
    <row r="1008" spans="15:16">
      <c r="O1008" s="127"/>
      <c r="P1008" s="128"/>
    </row>
    <row r="1009" spans="15:16">
      <c r="O1009" s="127"/>
      <c r="P1009" s="128"/>
    </row>
    <row r="1010" spans="15:16">
      <c r="O1010" s="127"/>
      <c r="P1010" s="128"/>
    </row>
    <row r="1011" spans="15:16">
      <c r="O1011" s="127"/>
      <c r="P1011" s="128"/>
    </row>
    <row r="1012" spans="15:16">
      <c r="O1012" s="127"/>
      <c r="P1012" s="128"/>
    </row>
    <row r="1013" spans="15:16">
      <c r="O1013" s="127"/>
      <c r="P1013" s="128"/>
    </row>
    <row r="1014" spans="15:16">
      <c r="O1014" s="127"/>
      <c r="P1014" s="128"/>
    </row>
    <row r="1015" spans="15:16">
      <c r="O1015" s="127"/>
      <c r="P1015" s="128"/>
    </row>
    <row r="1016" spans="15:16">
      <c r="O1016" s="127"/>
      <c r="P1016" s="128"/>
    </row>
    <row r="1017" spans="15:16">
      <c r="O1017" s="127"/>
      <c r="P1017" s="128"/>
    </row>
    <row r="1018" spans="15:16">
      <c r="O1018" s="127"/>
      <c r="P1018" s="128"/>
    </row>
    <row r="1019" spans="15:16">
      <c r="O1019" s="127"/>
      <c r="P1019" s="128"/>
    </row>
    <row r="1020" spans="15:16">
      <c r="O1020" s="127"/>
      <c r="P1020" s="128"/>
    </row>
    <row r="1021" spans="15:16">
      <c r="O1021" s="127"/>
      <c r="P1021" s="128"/>
    </row>
    <row r="1022" spans="15:16">
      <c r="O1022" s="127"/>
      <c r="P1022" s="128"/>
    </row>
    <row r="1023" spans="15:16">
      <c r="O1023" s="127"/>
      <c r="P1023" s="128"/>
    </row>
    <row r="1024" spans="15:16">
      <c r="O1024" s="127"/>
      <c r="P1024" s="128"/>
    </row>
    <row r="1025" spans="15:16">
      <c r="O1025" s="127"/>
      <c r="P1025" s="128"/>
    </row>
    <row r="1026" spans="15:16">
      <c r="O1026" s="127"/>
      <c r="P1026" s="128"/>
    </row>
    <row r="1027" spans="15:16">
      <c r="O1027" s="127"/>
      <c r="P1027" s="128"/>
    </row>
    <row r="1028" spans="15:16">
      <c r="O1028" s="127"/>
      <c r="P1028" s="128"/>
    </row>
    <row r="1029" spans="15:16">
      <c r="O1029" s="127"/>
      <c r="P1029" s="128"/>
    </row>
    <row r="1030" spans="15:16">
      <c r="O1030" s="127"/>
      <c r="P1030" s="128"/>
    </row>
    <row r="1031" spans="15:16">
      <c r="O1031" s="127"/>
      <c r="P1031" s="128"/>
    </row>
    <row r="1032" spans="15:16">
      <c r="O1032" s="127"/>
      <c r="P1032" s="128"/>
    </row>
    <row r="1033" spans="15:16">
      <c r="O1033" s="127"/>
      <c r="P1033" s="128"/>
    </row>
    <row r="1034" spans="15:16">
      <c r="O1034" s="127"/>
      <c r="P1034" s="128"/>
    </row>
    <row r="1035" spans="15:16">
      <c r="O1035" s="127"/>
      <c r="P1035" s="128"/>
    </row>
    <row r="1036" spans="15:16">
      <c r="O1036" s="127"/>
      <c r="P1036" s="128"/>
    </row>
    <row r="1037" spans="15:16">
      <c r="O1037" s="127"/>
      <c r="P1037" s="128"/>
    </row>
    <row r="1038" spans="15:16">
      <c r="O1038" s="127"/>
      <c r="P1038" s="128"/>
    </row>
    <row r="1039" spans="15:16">
      <c r="O1039" s="127"/>
      <c r="P1039" s="128"/>
    </row>
    <row r="1040" spans="15:16">
      <c r="O1040" s="127"/>
      <c r="P1040" s="128"/>
    </row>
    <row r="1041" spans="15:16">
      <c r="O1041" s="127"/>
      <c r="P1041" s="128"/>
    </row>
    <row r="1042" spans="15:16">
      <c r="O1042" s="127"/>
      <c r="P1042" s="128"/>
    </row>
    <row r="1043" spans="15:16">
      <c r="O1043" s="127"/>
      <c r="P1043" s="128"/>
    </row>
    <row r="1044" spans="15:16">
      <c r="O1044" s="127"/>
      <c r="P1044" s="128"/>
    </row>
    <row r="1045" spans="15:16">
      <c r="O1045" s="127"/>
      <c r="P1045" s="128"/>
    </row>
    <row r="1046" spans="15:16">
      <c r="O1046" s="127"/>
      <c r="P1046" s="128"/>
    </row>
    <row r="1047" spans="15:16">
      <c r="O1047" s="127"/>
      <c r="P1047" s="128"/>
    </row>
    <row r="1048" spans="15:16">
      <c r="O1048" s="127"/>
      <c r="P1048" s="128"/>
    </row>
    <row r="1049" spans="15:16">
      <c r="O1049" s="127"/>
      <c r="P1049" s="128"/>
    </row>
    <row r="1050" spans="15:16">
      <c r="O1050" s="127"/>
      <c r="P1050" s="128"/>
    </row>
    <row r="1051" spans="15:16">
      <c r="O1051" s="127"/>
      <c r="P1051" s="128"/>
    </row>
    <row r="1052" spans="15:16">
      <c r="O1052" s="127"/>
      <c r="P1052" s="128"/>
    </row>
    <row r="1053" spans="15:16">
      <c r="O1053" s="127"/>
      <c r="P1053" s="128"/>
    </row>
    <row r="1054" spans="15:16">
      <c r="O1054" s="127"/>
      <c r="P1054" s="128"/>
    </row>
    <row r="1055" spans="15:16">
      <c r="O1055" s="127"/>
      <c r="P1055" s="128"/>
    </row>
    <row r="1056" spans="15:16">
      <c r="O1056" s="127"/>
      <c r="P1056" s="128"/>
    </row>
    <row r="1057" spans="15:16">
      <c r="O1057" s="127"/>
      <c r="P1057" s="128"/>
    </row>
    <row r="1058" spans="15:16">
      <c r="O1058" s="127"/>
      <c r="P1058" s="128"/>
    </row>
    <row r="1059" spans="15:16">
      <c r="O1059" s="127"/>
      <c r="P1059" s="128"/>
    </row>
    <row r="1060" spans="15:16">
      <c r="O1060" s="127"/>
      <c r="P1060" s="128"/>
    </row>
    <row r="1061" spans="15:16">
      <c r="O1061" s="127"/>
      <c r="P1061" s="128"/>
    </row>
    <row r="1062" spans="15:16">
      <c r="O1062" s="127"/>
      <c r="P1062" s="128"/>
    </row>
    <row r="1063" spans="15:16">
      <c r="O1063" s="127"/>
      <c r="P1063" s="128"/>
    </row>
    <row r="1064" spans="15:16">
      <c r="O1064" s="127"/>
      <c r="P1064" s="128"/>
    </row>
    <row r="1065" spans="15:16">
      <c r="O1065" s="127"/>
      <c r="P1065" s="128"/>
    </row>
    <row r="1066" spans="15:16">
      <c r="O1066" s="127"/>
      <c r="P1066" s="128"/>
    </row>
    <row r="1067" spans="15:16">
      <c r="O1067" s="127"/>
      <c r="P1067" s="128"/>
    </row>
    <row r="1068" spans="15:16">
      <c r="O1068" s="127"/>
      <c r="P1068" s="128"/>
    </row>
    <row r="1069" spans="15:16">
      <c r="O1069" s="127"/>
      <c r="P1069" s="128"/>
    </row>
    <row r="1070" spans="15:16">
      <c r="O1070" s="127"/>
      <c r="P1070" s="128"/>
    </row>
    <row r="1071" spans="15:16">
      <c r="O1071" s="127"/>
      <c r="P1071" s="128"/>
    </row>
    <row r="1072" spans="15:16">
      <c r="O1072" s="127"/>
      <c r="P1072" s="128"/>
    </row>
    <row r="1073" spans="15:16">
      <c r="O1073" s="127"/>
      <c r="P1073" s="128"/>
    </row>
    <row r="1074" spans="15:16">
      <c r="O1074" s="127"/>
      <c r="P1074" s="128"/>
    </row>
    <row r="1075" spans="15:16">
      <c r="O1075" s="127"/>
      <c r="P1075" s="128"/>
    </row>
    <row r="1076" spans="15:16">
      <c r="O1076" s="127"/>
      <c r="P1076" s="128"/>
    </row>
    <row r="1077" spans="15:16">
      <c r="O1077" s="127"/>
      <c r="P1077" s="128"/>
    </row>
    <row r="1078" spans="15:16">
      <c r="O1078" s="127"/>
      <c r="P1078" s="128"/>
    </row>
    <row r="1079" spans="15:16">
      <c r="O1079" s="127"/>
      <c r="P1079" s="128"/>
    </row>
    <row r="1080" spans="15:16">
      <c r="O1080" s="127"/>
      <c r="P1080" s="128"/>
    </row>
    <row r="1081" spans="15:16">
      <c r="O1081" s="127"/>
      <c r="P1081" s="128"/>
    </row>
    <row r="1082" spans="15:16">
      <c r="O1082" s="127"/>
      <c r="P1082" s="128"/>
    </row>
    <row r="1083" spans="15:16">
      <c r="O1083" s="127"/>
      <c r="P1083" s="128"/>
    </row>
    <row r="1084" spans="15:16">
      <c r="O1084" s="127"/>
      <c r="P1084" s="128"/>
    </row>
    <row r="1085" spans="15:16">
      <c r="O1085" s="127"/>
      <c r="P1085" s="128"/>
    </row>
    <row r="1086" spans="15:16">
      <c r="O1086" s="127"/>
      <c r="P1086" s="128"/>
    </row>
    <row r="1087" spans="15:16">
      <c r="O1087" s="127"/>
      <c r="P1087" s="128"/>
    </row>
    <row r="1088" spans="15:16">
      <c r="O1088" s="127"/>
      <c r="P1088" s="128"/>
    </row>
    <row r="1089" spans="15:16">
      <c r="O1089" s="127"/>
      <c r="P1089" s="128"/>
    </row>
    <row r="1090" spans="15:16">
      <c r="O1090" s="127"/>
      <c r="P1090" s="128"/>
    </row>
    <row r="1091" spans="15:16">
      <c r="O1091" s="127"/>
      <c r="P1091" s="128"/>
    </row>
    <row r="1092" spans="15:16">
      <c r="O1092" s="127"/>
      <c r="P1092" s="128"/>
    </row>
    <row r="1093" spans="15:16">
      <c r="O1093" s="127"/>
      <c r="P1093" s="128"/>
    </row>
    <row r="1094" spans="15:16">
      <c r="O1094" s="127"/>
      <c r="P1094" s="128"/>
    </row>
    <row r="1095" spans="15:16">
      <c r="O1095" s="127"/>
      <c r="P1095" s="128"/>
    </row>
    <row r="1096" spans="15:16">
      <c r="O1096" s="127"/>
      <c r="P1096" s="128"/>
    </row>
    <row r="1097" spans="15:16">
      <c r="O1097" s="127"/>
      <c r="P1097" s="128"/>
    </row>
    <row r="1098" spans="15:16">
      <c r="O1098" s="127"/>
      <c r="P1098" s="128"/>
    </row>
    <row r="1099" spans="15:16">
      <c r="O1099" s="127"/>
      <c r="P1099" s="128"/>
    </row>
    <row r="1100" spans="15:16">
      <c r="O1100" s="127"/>
      <c r="P1100" s="128"/>
    </row>
    <row r="1101" spans="15:16">
      <c r="O1101" s="127"/>
      <c r="P1101" s="128"/>
    </row>
    <row r="1102" spans="15:16">
      <c r="O1102" s="127"/>
      <c r="P1102" s="128"/>
    </row>
    <row r="1103" spans="15:16">
      <c r="O1103" s="127"/>
      <c r="P1103" s="128"/>
    </row>
    <row r="1104" spans="15:16">
      <c r="O1104" s="127"/>
      <c r="P1104" s="128"/>
    </row>
    <row r="1105" spans="15:16">
      <c r="O1105" s="127"/>
      <c r="P1105" s="128"/>
    </row>
    <row r="1106" spans="15:16">
      <c r="O1106" s="127"/>
      <c r="P1106" s="128"/>
    </row>
    <row r="1107" spans="15:16">
      <c r="O1107" s="127"/>
      <c r="P1107" s="128"/>
    </row>
    <row r="1108" spans="15:16">
      <c r="O1108" s="127"/>
      <c r="P1108" s="128"/>
    </row>
    <row r="1109" spans="15:16">
      <c r="O1109" s="127"/>
      <c r="P1109" s="128"/>
    </row>
    <row r="1110" spans="15:16">
      <c r="O1110" s="127"/>
      <c r="P1110" s="128"/>
    </row>
    <row r="1111" spans="15:16">
      <c r="O1111" s="127"/>
      <c r="P1111" s="128"/>
    </row>
    <row r="1112" spans="15:16">
      <c r="O1112" s="127"/>
      <c r="P1112" s="128"/>
    </row>
    <row r="1113" spans="15:16">
      <c r="O1113" s="127"/>
      <c r="P1113" s="128"/>
    </row>
    <row r="1114" spans="15:16">
      <c r="O1114" s="127"/>
      <c r="P1114" s="128"/>
    </row>
    <row r="1115" spans="15:16">
      <c r="O1115" s="127"/>
      <c r="P1115" s="128"/>
    </row>
    <row r="1116" spans="15:16">
      <c r="O1116" s="127"/>
      <c r="P1116" s="128"/>
    </row>
    <row r="1117" spans="15:16">
      <c r="O1117" s="127"/>
      <c r="P1117" s="128"/>
    </row>
    <row r="1118" spans="15:16">
      <c r="O1118" s="127"/>
      <c r="P1118" s="128"/>
    </row>
    <row r="1119" spans="15:16">
      <c r="O1119" s="127"/>
      <c r="P1119" s="128"/>
    </row>
    <row r="1120" spans="15:16">
      <c r="O1120" s="127"/>
      <c r="P1120" s="128"/>
    </row>
    <row r="1121" spans="15:16">
      <c r="O1121" s="127"/>
      <c r="P1121" s="128"/>
    </row>
    <row r="1122" spans="15:16">
      <c r="O1122" s="127"/>
      <c r="P1122" s="128"/>
    </row>
    <row r="1123" spans="15:16">
      <c r="O1123" s="127"/>
      <c r="P1123" s="128"/>
    </row>
    <row r="1124" spans="15:16">
      <c r="O1124" s="127"/>
      <c r="P1124" s="128"/>
    </row>
    <row r="1125" spans="15:16">
      <c r="O1125" s="127"/>
      <c r="P1125" s="128"/>
    </row>
    <row r="1126" spans="15:16">
      <c r="O1126" s="127"/>
      <c r="P1126" s="128"/>
    </row>
    <row r="1127" spans="15:16">
      <c r="O1127" s="127"/>
      <c r="P1127" s="128"/>
    </row>
    <row r="1128" spans="15:16">
      <c r="O1128" s="127"/>
      <c r="P1128" s="128"/>
    </row>
    <row r="1129" spans="15:16">
      <c r="O1129" s="127"/>
      <c r="P1129" s="128"/>
    </row>
    <row r="1130" spans="15:16">
      <c r="O1130" s="127"/>
      <c r="P1130" s="128"/>
    </row>
    <row r="1131" spans="15:16">
      <c r="O1131" s="127"/>
      <c r="P1131" s="128"/>
    </row>
    <row r="1132" spans="15:16">
      <c r="O1132" s="127"/>
      <c r="P1132" s="128"/>
    </row>
    <row r="1133" spans="15:16">
      <c r="O1133" s="127"/>
      <c r="P1133" s="128"/>
    </row>
    <row r="1134" spans="15:16">
      <c r="O1134" s="127"/>
      <c r="P1134" s="128"/>
    </row>
    <row r="1135" spans="15:16">
      <c r="O1135" s="127"/>
      <c r="P1135" s="128"/>
    </row>
    <row r="1136" spans="15:16">
      <c r="O1136" s="127"/>
      <c r="P1136" s="128"/>
    </row>
    <row r="1137" spans="15:16">
      <c r="O1137" s="127"/>
      <c r="P1137" s="128"/>
    </row>
    <row r="1138" spans="15:16">
      <c r="O1138" s="127"/>
      <c r="P1138" s="128"/>
    </row>
    <row r="1139" spans="15:16">
      <c r="O1139" s="127"/>
      <c r="P1139" s="128"/>
    </row>
    <row r="1140" spans="15:16">
      <c r="O1140" s="127"/>
      <c r="P1140" s="128"/>
    </row>
    <row r="1141" spans="15:16">
      <c r="O1141" s="127"/>
      <c r="P1141" s="128"/>
    </row>
    <row r="1142" spans="15:16">
      <c r="O1142" s="127"/>
      <c r="P1142" s="128"/>
    </row>
    <row r="1143" spans="15:16">
      <c r="O1143" s="127"/>
      <c r="P1143" s="128"/>
    </row>
    <row r="1144" spans="15:16">
      <c r="O1144" s="127"/>
      <c r="P1144" s="128"/>
    </row>
    <row r="1145" spans="15:16">
      <c r="O1145" s="127"/>
      <c r="P1145" s="128"/>
    </row>
    <row r="1146" spans="15:16">
      <c r="O1146" s="127"/>
      <c r="P1146" s="128"/>
    </row>
    <row r="1147" spans="15:16">
      <c r="O1147" s="127"/>
      <c r="P1147" s="128"/>
    </row>
    <row r="1148" spans="15:16">
      <c r="O1148" s="127"/>
      <c r="P1148" s="128"/>
    </row>
    <row r="1149" spans="15:16">
      <c r="O1149" s="127"/>
      <c r="P1149" s="128"/>
    </row>
    <row r="1150" spans="15:16">
      <c r="O1150" s="127"/>
      <c r="P1150" s="128"/>
    </row>
    <row r="1151" spans="15:16">
      <c r="O1151" s="127"/>
      <c r="P1151" s="128"/>
    </row>
    <row r="1152" spans="15:16">
      <c r="O1152" s="127"/>
      <c r="P1152" s="128"/>
    </row>
    <row r="1153" spans="15:16">
      <c r="O1153" s="127"/>
      <c r="P1153" s="128"/>
    </row>
    <row r="1154" spans="15:16">
      <c r="O1154" s="127"/>
      <c r="P1154" s="128"/>
    </row>
    <row r="1155" spans="15:16">
      <c r="O1155" s="127"/>
      <c r="P1155" s="128"/>
    </row>
    <row r="1156" spans="15:16">
      <c r="O1156" s="127"/>
      <c r="P1156" s="128"/>
    </row>
    <row r="1157" spans="15:16">
      <c r="O1157" s="127"/>
      <c r="P1157" s="128"/>
    </row>
    <row r="1158" spans="15:16">
      <c r="O1158" s="127"/>
      <c r="P1158" s="128"/>
    </row>
    <row r="1159" spans="15:16">
      <c r="O1159" s="127"/>
      <c r="P1159" s="128"/>
    </row>
    <row r="1160" spans="15:16">
      <c r="O1160" s="127"/>
      <c r="P1160" s="128"/>
    </row>
    <row r="1161" spans="15:16">
      <c r="O1161" s="127"/>
      <c r="P1161" s="128"/>
    </row>
    <row r="1162" spans="15:16">
      <c r="O1162" s="127"/>
      <c r="P1162" s="128"/>
    </row>
    <row r="1163" spans="15:16">
      <c r="O1163" s="127"/>
      <c r="P1163" s="128"/>
    </row>
    <row r="1164" spans="15:16">
      <c r="O1164" s="127"/>
      <c r="P1164" s="128"/>
    </row>
    <row r="1165" spans="15:16">
      <c r="O1165" s="127"/>
      <c r="P1165" s="128"/>
    </row>
    <row r="1166" spans="15:16">
      <c r="O1166" s="127"/>
      <c r="P1166" s="128"/>
    </row>
    <row r="1167" spans="15:16">
      <c r="O1167" s="127"/>
      <c r="P1167" s="128"/>
    </row>
    <row r="1168" spans="15:16">
      <c r="O1168" s="127"/>
      <c r="P1168" s="128"/>
    </row>
    <row r="1169" spans="15:16">
      <c r="O1169" s="127"/>
      <c r="P1169" s="128"/>
    </row>
    <row r="1170" spans="15:16">
      <c r="O1170" s="127"/>
      <c r="P1170" s="128"/>
    </row>
    <row r="1171" spans="15:16">
      <c r="O1171" s="127"/>
      <c r="P1171" s="128"/>
    </row>
    <row r="1172" spans="15:16">
      <c r="O1172" s="127"/>
      <c r="P1172" s="128"/>
    </row>
    <row r="1173" spans="15:16">
      <c r="O1173" s="127"/>
      <c r="P1173" s="128"/>
    </row>
    <row r="1174" spans="15:16">
      <c r="O1174" s="127"/>
      <c r="P1174" s="128"/>
    </row>
    <row r="1175" spans="15:16">
      <c r="O1175" s="127"/>
      <c r="P1175" s="128"/>
    </row>
    <row r="1176" spans="15:16">
      <c r="O1176" s="127"/>
      <c r="P1176" s="128"/>
    </row>
    <row r="1177" spans="15:16">
      <c r="O1177" s="127"/>
      <c r="P1177" s="128"/>
    </row>
    <row r="1178" spans="15:16">
      <c r="O1178" s="127"/>
      <c r="P1178" s="128"/>
    </row>
    <row r="1179" spans="15:16">
      <c r="O1179" s="127"/>
      <c r="P1179" s="128"/>
    </row>
    <row r="1180" spans="15:16">
      <c r="O1180" s="127"/>
      <c r="P1180" s="128"/>
    </row>
    <row r="1181" spans="15:16">
      <c r="O1181" s="127"/>
      <c r="P1181" s="128"/>
    </row>
    <row r="1182" spans="15:16">
      <c r="O1182" s="127"/>
      <c r="P1182" s="128"/>
    </row>
    <row r="1183" spans="15:16">
      <c r="O1183" s="127"/>
      <c r="P1183" s="128"/>
    </row>
    <row r="1184" spans="15:16">
      <c r="O1184" s="127"/>
      <c r="P1184" s="128"/>
    </row>
    <row r="1185" spans="15:16">
      <c r="O1185" s="127"/>
      <c r="P1185" s="128"/>
    </row>
    <row r="1186" spans="15:16">
      <c r="O1186" s="127"/>
      <c r="P1186" s="128"/>
    </row>
    <row r="1187" spans="15:16">
      <c r="O1187" s="127"/>
      <c r="P1187" s="128"/>
    </row>
    <row r="1188" spans="15:16">
      <c r="O1188" s="127"/>
      <c r="P1188" s="128"/>
    </row>
    <row r="1189" spans="15:16">
      <c r="O1189" s="127"/>
      <c r="P1189" s="128"/>
    </row>
    <row r="1190" spans="15:16">
      <c r="O1190" s="127"/>
      <c r="P1190" s="128"/>
    </row>
    <row r="1191" spans="15:16">
      <c r="O1191" s="127"/>
      <c r="P1191" s="128"/>
    </row>
    <row r="1192" spans="15:16">
      <c r="O1192" s="127"/>
      <c r="P1192" s="128"/>
    </row>
    <row r="1193" spans="15:16">
      <c r="O1193" s="127"/>
      <c r="P1193" s="128"/>
    </row>
    <row r="1194" spans="15:16">
      <c r="O1194" s="127"/>
      <c r="P1194" s="128"/>
    </row>
    <row r="1195" spans="15:16">
      <c r="O1195" s="127"/>
      <c r="P1195" s="128"/>
    </row>
    <row r="1196" spans="15:16">
      <c r="O1196" s="127"/>
      <c r="P1196" s="128"/>
    </row>
    <row r="1197" spans="15:16">
      <c r="O1197" s="127"/>
      <c r="P1197" s="128"/>
    </row>
    <row r="1198" spans="15:16">
      <c r="O1198" s="127"/>
      <c r="P1198" s="128"/>
    </row>
    <row r="1199" spans="15:16">
      <c r="O1199" s="127"/>
      <c r="P1199" s="128"/>
    </row>
    <row r="1200" spans="15:16">
      <c r="O1200" s="127"/>
      <c r="P1200" s="128"/>
    </row>
    <row r="1201" spans="15:16">
      <c r="O1201" s="127"/>
      <c r="P1201" s="128"/>
    </row>
    <row r="1202" spans="15:16">
      <c r="O1202" s="127"/>
      <c r="P1202" s="128"/>
    </row>
    <row r="1203" spans="15:16">
      <c r="O1203" s="127"/>
      <c r="P1203" s="128"/>
    </row>
    <row r="1204" spans="15:16">
      <c r="O1204" s="127"/>
      <c r="P1204" s="128"/>
    </row>
    <row r="1205" spans="15:16">
      <c r="O1205" s="127"/>
      <c r="P1205" s="128"/>
    </row>
    <row r="1206" spans="15:16">
      <c r="O1206" s="127"/>
      <c r="P1206" s="128"/>
    </row>
    <row r="1207" spans="15:16">
      <c r="O1207" s="127"/>
      <c r="P1207" s="128"/>
    </row>
    <row r="1208" spans="15:16">
      <c r="O1208" s="127"/>
      <c r="P1208" s="128"/>
    </row>
    <row r="1209" spans="15:16">
      <c r="O1209" s="127"/>
      <c r="P1209" s="128"/>
    </row>
    <row r="1210" spans="15:16">
      <c r="O1210" s="127"/>
      <c r="P1210" s="128"/>
    </row>
    <row r="1211" spans="15:16">
      <c r="O1211" s="127"/>
      <c r="P1211" s="128"/>
    </row>
    <row r="1212" spans="15:16">
      <c r="O1212" s="127"/>
      <c r="P1212" s="128"/>
    </row>
    <row r="1213" spans="15:16">
      <c r="O1213" s="127"/>
      <c r="P1213" s="128"/>
    </row>
    <row r="1214" spans="15:16">
      <c r="O1214" s="127"/>
      <c r="P1214" s="128"/>
    </row>
    <row r="1215" spans="15:16">
      <c r="O1215" s="127"/>
      <c r="P1215" s="128"/>
    </row>
    <row r="1216" spans="15:16">
      <c r="O1216" s="127"/>
      <c r="P1216" s="128"/>
    </row>
    <row r="1217" spans="15:16">
      <c r="O1217" s="127"/>
      <c r="P1217" s="128"/>
    </row>
    <row r="1218" spans="15:16">
      <c r="O1218" s="127"/>
      <c r="P1218" s="128"/>
    </row>
    <row r="1219" spans="15:16">
      <c r="O1219" s="127"/>
      <c r="P1219" s="128"/>
    </row>
    <row r="1220" spans="15:16">
      <c r="O1220" s="127"/>
      <c r="P1220" s="128"/>
    </row>
    <row r="1221" spans="15:16">
      <c r="O1221" s="127"/>
      <c r="P1221" s="128"/>
    </row>
    <row r="1222" spans="15:16">
      <c r="O1222" s="127"/>
      <c r="P1222" s="128"/>
    </row>
    <row r="1223" spans="15:16">
      <c r="O1223" s="127"/>
      <c r="P1223" s="128"/>
    </row>
    <row r="1224" spans="15:16">
      <c r="O1224" s="127"/>
      <c r="P1224" s="128"/>
    </row>
    <row r="1225" spans="15:16">
      <c r="O1225" s="127"/>
      <c r="P1225" s="128"/>
    </row>
    <row r="1226" spans="15:16">
      <c r="O1226" s="127"/>
      <c r="P1226" s="128"/>
    </row>
    <row r="1227" spans="15:16">
      <c r="O1227" s="127"/>
      <c r="P1227" s="128"/>
    </row>
    <row r="1228" spans="15:16">
      <c r="O1228" s="127"/>
      <c r="P1228" s="128"/>
    </row>
    <row r="1229" spans="15:16">
      <c r="O1229" s="127"/>
      <c r="P1229" s="128"/>
    </row>
    <row r="1230" spans="15:16">
      <c r="O1230" s="127"/>
      <c r="P1230" s="128"/>
    </row>
    <row r="1231" spans="15:16">
      <c r="O1231" s="127"/>
      <c r="P1231" s="128"/>
    </row>
    <row r="1232" spans="15:16">
      <c r="O1232" s="127"/>
      <c r="P1232" s="128"/>
    </row>
    <row r="1233" spans="15:16">
      <c r="O1233" s="127"/>
      <c r="P1233" s="128"/>
    </row>
    <row r="1234" spans="15:16">
      <c r="O1234" s="127"/>
      <c r="P1234" s="128"/>
    </row>
    <row r="1235" spans="15:16">
      <c r="O1235" s="127"/>
      <c r="P1235" s="128"/>
    </row>
    <row r="1236" spans="15:16">
      <c r="O1236" s="127"/>
      <c r="P1236" s="128"/>
    </row>
    <row r="1237" spans="15:16">
      <c r="O1237" s="127"/>
      <c r="P1237" s="128"/>
    </row>
    <row r="1238" spans="15:16">
      <c r="O1238" s="127"/>
      <c r="P1238" s="128"/>
    </row>
    <row r="1239" spans="15:16">
      <c r="O1239" s="127"/>
      <c r="P1239" s="128"/>
    </row>
    <row r="1240" spans="15:16">
      <c r="O1240" s="127"/>
      <c r="P1240" s="128"/>
    </row>
    <row r="1241" spans="15:16">
      <c r="O1241" s="127"/>
      <c r="P1241" s="128"/>
    </row>
    <row r="1242" spans="15:16">
      <c r="O1242" s="127"/>
      <c r="P1242" s="128"/>
    </row>
    <row r="1243" spans="15:16">
      <c r="O1243" s="127"/>
      <c r="P1243" s="128"/>
    </row>
    <row r="1244" spans="15:16">
      <c r="O1244" s="127"/>
      <c r="P1244" s="128"/>
    </row>
    <row r="1245" spans="15:16">
      <c r="O1245" s="127"/>
      <c r="P1245" s="128"/>
    </row>
    <row r="1246" spans="15:16">
      <c r="O1246" s="127"/>
      <c r="P1246" s="128"/>
    </row>
    <row r="1247" spans="15:16">
      <c r="O1247" s="127"/>
      <c r="P1247" s="128"/>
    </row>
    <row r="1248" spans="15:16">
      <c r="O1248" s="127"/>
      <c r="P1248" s="128"/>
    </row>
    <row r="1249" spans="15:16">
      <c r="O1249" s="127"/>
      <c r="P1249" s="128"/>
    </row>
    <row r="1250" spans="15:16">
      <c r="O1250" s="127"/>
      <c r="P1250" s="128"/>
    </row>
    <row r="1251" spans="15:16">
      <c r="O1251" s="127"/>
      <c r="P1251" s="128"/>
    </row>
    <row r="1252" spans="15:16">
      <c r="O1252" s="127"/>
      <c r="P1252" s="128"/>
    </row>
    <row r="1253" spans="15:16">
      <c r="O1253" s="127"/>
      <c r="P1253" s="128"/>
    </row>
    <row r="1254" spans="15:16">
      <c r="O1254" s="127"/>
      <c r="P1254" s="128"/>
    </row>
    <row r="1255" spans="15:16">
      <c r="O1255" s="127"/>
      <c r="P1255" s="128"/>
    </row>
    <row r="1256" spans="15:16">
      <c r="O1256" s="127"/>
      <c r="P1256" s="128"/>
    </row>
    <row r="1257" spans="15:16">
      <c r="O1257" s="127"/>
      <c r="P1257" s="128"/>
    </row>
    <row r="1258" spans="15:16">
      <c r="O1258" s="127"/>
      <c r="P1258" s="128"/>
    </row>
    <row r="1259" spans="15:16">
      <c r="O1259" s="127"/>
      <c r="P1259" s="128"/>
    </row>
    <row r="1260" spans="15:16">
      <c r="O1260" s="127"/>
      <c r="P1260" s="128"/>
    </row>
    <row r="1261" spans="15:16">
      <c r="O1261" s="127"/>
      <c r="P1261" s="128"/>
    </row>
    <row r="1262" spans="15:16">
      <c r="O1262" s="127"/>
      <c r="P1262" s="128"/>
    </row>
    <row r="1263" spans="15:16">
      <c r="O1263" s="127"/>
      <c r="P1263" s="128"/>
    </row>
    <row r="1264" spans="15:16">
      <c r="O1264" s="127"/>
      <c r="P1264" s="128"/>
    </row>
    <row r="1265" spans="15:16">
      <c r="O1265" s="127"/>
      <c r="P1265" s="128"/>
    </row>
    <row r="1266" spans="15:16">
      <c r="O1266" s="127"/>
      <c r="P1266" s="128"/>
    </row>
    <row r="1267" spans="15:16">
      <c r="O1267" s="127"/>
      <c r="P1267" s="128"/>
    </row>
    <row r="1268" spans="15:16">
      <c r="O1268" s="127"/>
      <c r="P1268" s="128"/>
    </row>
    <row r="1269" spans="15:16">
      <c r="O1269" s="127"/>
      <c r="P1269" s="128"/>
    </row>
    <row r="1270" spans="15:16">
      <c r="O1270" s="127"/>
      <c r="P1270" s="128"/>
    </row>
    <row r="1271" spans="15:16">
      <c r="O1271" s="127"/>
      <c r="P1271" s="128"/>
    </row>
    <row r="1272" spans="15:16">
      <c r="O1272" s="127"/>
      <c r="P1272" s="128"/>
    </row>
    <row r="1273" spans="15:16">
      <c r="O1273" s="127"/>
      <c r="P1273" s="128"/>
    </row>
    <row r="1274" spans="15:16">
      <c r="O1274" s="127"/>
      <c r="P1274" s="128"/>
    </row>
    <row r="1275" spans="15:16">
      <c r="O1275" s="127"/>
      <c r="P1275" s="128"/>
    </row>
    <row r="1276" spans="15:16">
      <c r="O1276" s="127"/>
      <c r="P1276" s="128"/>
    </row>
    <row r="1277" spans="15:16">
      <c r="O1277" s="127"/>
      <c r="P1277" s="128"/>
    </row>
    <row r="1278" spans="15:16">
      <c r="O1278" s="127"/>
      <c r="P1278" s="128"/>
    </row>
    <row r="1279" spans="15:16">
      <c r="O1279" s="127"/>
      <c r="P1279" s="128"/>
    </row>
    <row r="1280" spans="15:16">
      <c r="O1280" s="127"/>
      <c r="P1280" s="128"/>
    </row>
    <row r="1281" spans="15:16">
      <c r="O1281" s="127"/>
      <c r="P1281" s="128"/>
    </row>
    <row r="1282" spans="15:16">
      <c r="O1282" s="127"/>
      <c r="P1282" s="128"/>
    </row>
    <row r="1283" spans="15:16">
      <c r="O1283" s="127"/>
      <c r="P1283" s="128"/>
    </row>
    <row r="1284" spans="15:16">
      <c r="O1284" s="127"/>
      <c r="P1284" s="128"/>
    </row>
    <row r="1285" spans="15:16">
      <c r="O1285" s="127"/>
      <c r="P1285" s="128"/>
    </row>
    <row r="1286" spans="15:16">
      <c r="O1286" s="127"/>
      <c r="P1286" s="128"/>
    </row>
    <row r="1287" spans="15:16">
      <c r="O1287" s="127"/>
      <c r="P1287" s="128"/>
    </row>
    <row r="1288" spans="15:16">
      <c r="O1288" s="127"/>
      <c r="P1288" s="128"/>
    </row>
    <row r="1289" spans="15:16">
      <c r="O1289" s="127"/>
      <c r="P1289" s="128"/>
    </row>
    <row r="1290" spans="15:16">
      <c r="O1290" s="127"/>
      <c r="P1290" s="128"/>
    </row>
    <row r="1291" spans="15:16">
      <c r="O1291" s="127"/>
      <c r="P1291" s="128"/>
    </row>
    <row r="1292" spans="15:16">
      <c r="O1292" s="127"/>
      <c r="P1292" s="128"/>
    </row>
    <row r="1293" spans="15:16">
      <c r="O1293" s="127"/>
      <c r="P1293" s="128"/>
    </row>
    <row r="1294" spans="15:16">
      <c r="O1294" s="127"/>
      <c r="P1294" s="128"/>
    </row>
    <row r="1295" spans="15:16">
      <c r="O1295" s="127"/>
      <c r="P1295" s="128"/>
    </row>
    <row r="1296" spans="15:16">
      <c r="O1296" s="127"/>
      <c r="P1296" s="128"/>
    </row>
    <row r="1297" spans="15:16">
      <c r="O1297" s="127"/>
      <c r="P1297" s="128"/>
    </row>
    <row r="1298" spans="15:16">
      <c r="O1298" s="127"/>
      <c r="P1298" s="128"/>
    </row>
    <row r="1299" spans="15:16">
      <c r="O1299" s="127"/>
      <c r="P1299" s="128"/>
    </row>
    <row r="1300" spans="15:16">
      <c r="O1300" s="127"/>
      <c r="P1300" s="128"/>
    </row>
    <row r="1301" spans="15:16">
      <c r="O1301" s="127"/>
      <c r="P1301" s="128"/>
    </row>
    <row r="1302" spans="15:16">
      <c r="O1302" s="127"/>
      <c r="P1302" s="128"/>
    </row>
    <row r="1303" spans="15:16">
      <c r="O1303" s="127"/>
      <c r="P1303" s="128"/>
    </row>
    <row r="1304" spans="15:16">
      <c r="O1304" s="127"/>
      <c r="P1304" s="128"/>
    </row>
    <row r="1305" spans="15:16">
      <c r="O1305" s="127"/>
      <c r="P1305" s="128"/>
    </row>
    <row r="1306" spans="15:16">
      <c r="O1306" s="127"/>
      <c r="P1306" s="128"/>
    </row>
    <row r="1307" spans="15:16">
      <c r="O1307" s="127"/>
      <c r="P1307" s="128"/>
    </row>
    <row r="1308" spans="15:16">
      <c r="O1308" s="127"/>
      <c r="P1308" s="128"/>
    </row>
    <row r="1309" spans="15:16">
      <c r="O1309" s="127"/>
      <c r="P1309" s="128"/>
    </row>
    <row r="1310" spans="15:16">
      <c r="O1310" s="127"/>
      <c r="P1310" s="128"/>
    </row>
    <row r="1311" spans="15:16">
      <c r="O1311" s="127"/>
      <c r="P1311" s="128"/>
    </row>
    <row r="1312" spans="15:16">
      <c r="O1312" s="127"/>
      <c r="P1312" s="128"/>
    </row>
    <row r="1313" spans="15:16">
      <c r="O1313" s="127"/>
      <c r="P1313" s="128"/>
    </row>
    <row r="1314" spans="15:16">
      <c r="O1314" s="127"/>
      <c r="P1314" s="128"/>
    </row>
    <row r="1315" spans="15:16">
      <c r="O1315" s="127"/>
      <c r="P1315" s="128"/>
    </row>
    <row r="1316" spans="15:16">
      <c r="O1316" s="127"/>
      <c r="P1316" s="128"/>
    </row>
    <row r="1317" spans="15:16">
      <c r="O1317" s="127"/>
      <c r="P1317" s="128"/>
    </row>
    <row r="1318" spans="15:16">
      <c r="O1318" s="127"/>
      <c r="P1318" s="128"/>
    </row>
    <row r="1319" spans="15:16">
      <c r="O1319" s="127"/>
      <c r="P1319" s="128"/>
    </row>
    <row r="1320" spans="15:16">
      <c r="O1320" s="127"/>
      <c r="P1320" s="128"/>
    </row>
    <row r="1321" spans="15:16">
      <c r="O1321" s="127"/>
      <c r="P1321" s="128"/>
    </row>
    <row r="1322" spans="15:16">
      <c r="O1322" s="127"/>
      <c r="P1322" s="128"/>
    </row>
    <row r="1323" spans="15:16">
      <c r="O1323" s="127"/>
      <c r="P1323" s="128"/>
    </row>
    <row r="1324" spans="15:16">
      <c r="O1324" s="127"/>
      <c r="P1324" s="128"/>
    </row>
    <row r="1325" spans="15:16">
      <c r="O1325" s="127"/>
      <c r="P1325" s="128"/>
    </row>
    <row r="1326" spans="15:16">
      <c r="O1326" s="127"/>
      <c r="P1326" s="128"/>
    </row>
    <row r="1327" spans="15:16">
      <c r="O1327" s="127"/>
      <c r="P1327" s="128"/>
    </row>
    <row r="1328" spans="15:16">
      <c r="O1328" s="127"/>
      <c r="P1328" s="128"/>
    </row>
    <row r="1329" spans="15:16">
      <c r="O1329" s="127"/>
      <c r="P1329" s="128"/>
    </row>
    <row r="1330" spans="15:16">
      <c r="O1330" s="127"/>
      <c r="P1330" s="128"/>
    </row>
    <row r="1331" spans="15:16">
      <c r="O1331" s="127"/>
      <c r="P1331" s="128"/>
    </row>
    <row r="1332" spans="15:16">
      <c r="O1332" s="127"/>
      <c r="P1332" s="128"/>
    </row>
    <row r="1333" spans="15:16">
      <c r="O1333" s="127"/>
      <c r="P1333" s="128"/>
    </row>
    <row r="1334" spans="15:16">
      <c r="O1334" s="127"/>
      <c r="P1334" s="128"/>
    </row>
    <row r="1335" spans="15:16">
      <c r="O1335" s="127"/>
      <c r="P1335" s="128"/>
    </row>
    <row r="1336" spans="15:16">
      <c r="O1336" s="127"/>
      <c r="P1336" s="128"/>
    </row>
    <row r="1337" spans="15:16">
      <c r="O1337" s="127"/>
      <c r="P1337" s="128"/>
    </row>
    <row r="1338" spans="15:16">
      <c r="O1338" s="127"/>
      <c r="P1338" s="128"/>
    </row>
    <row r="1339" spans="15:16">
      <c r="O1339" s="127"/>
      <c r="P1339" s="128"/>
    </row>
    <row r="1340" spans="15:16">
      <c r="O1340" s="127"/>
      <c r="P1340" s="128"/>
    </row>
    <row r="1341" spans="15:16">
      <c r="O1341" s="127"/>
      <c r="P1341" s="128"/>
    </row>
    <row r="1342" spans="15:16">
      <c r="O1342" s="127"/>
      <c r="P1342" s="128"/>
    </row>
    <row r="1343" spans="15:16">
      <c r="O1343" s="127"/>
      <c r="P1343" s="128"/>
    </row>
    <row r="1344" spans="15:16">
      <c r="O1344" s="127"/>
      <c r="P1344" s="128"/>
    </row>
    <row r="1345" spans="15:16">
      <c r="O1345" s="127"/>
      <c r="P1345" s="128"/>
    </row>
    <row r="1346" spans="15:16">
      <c r="O1346" s="127"/>
      <c r="P1346" s="128"/>
    </row>
    <row r="1347" spans="15:16">
      <c r="O1347" s="127"/>
      <c r="P1347" s="128"/>
    </row>
    <row r="1348" spans="15:16">
      <c r="O1348" s="127"/>
      <c r="P1348" s="128"/>
    </row>
    <row r="1349" spans="15:16">
      <c r="O1349" s="127"/>
      <c r="P1349" s="128"/>
    </row>
    <row r="1350" spans="15:16">
      <c r="O1350" s="127"/>
      <c r="P1350" s="128"/>
    </row>
    <row r="1351" spans="15:16">
      <c r="O1351" s="127"/>
      <c r="P1351" s="128"/>
    </row>
    <row r="1352" spans="15:16">
      <c r="O1352" s="127"/>
      <c r="P1352" s="128"/>
    </row>
    <row r="1353" spans="15:16">
      <c r="O1353" s="127"/>
      <c r="P1353" s="128"/>
    </row>
    <row r="1354" spans="15:16">
      <c r="O1354" s="127"/>
      <c r="P1354" s="128"/>
    </row>
    <row r="1355" spans="15:16">
      <c r="O1355" s="127"/>
      <c r="P1355" s="128"/>
    </row>
    <row r="1356" spans="15:16">
      <c r="O1356" s="127"/>
      <c r="P1356" s="128"/>
    </row>
    <row r="1357" spans="15:16">
      <c r="O1357" s="127"/>
      <c r="P1357" s="128"/>
    </row>
    <row r="1358" spans="15:16">
      <c r="O1358" s="127"/>
      <c r="P1358" s="128"/>
    </row>
    <row r="1359" spans="15:16">
      <c r="O1359" s="127"/>
      <c r="P1359" s="128"/>
    </row>
    <row r="1360" spans="15:16">
      <c r="O1360" s="127"/>
      <c r="P1360" s="128"/>
    </row>
    <row r="1361" spans="15:16">
      <c r="O1361" s="127"/>
      <c r="P1361" s="128"/>
    </row>
    <row r="1362" spans="15:16">
      <c r="O1362" s="127"/>
      <c r="P1362" s="128"/>
    </row>
    <row r="1363" spans="15:16">
      <c r="O1363" s="127"/>
      <c r="P1363" s="128"/>
    </row>
    <row r="1364" spans="15:16">
      <c r="O1364" s="127"/>
      <c r="P1364" s="128"/>
    </row>
    <row r="1365" spans="15:16">
      <c r="O1365" s="127"/>
      <c r="P1365" s="128"/>
    </row>
    <row r="1366" spans="15:16">
      <c r="O1366" s="127"/>
      <c r="P1366" s="128"/>
    </row>
    <row r="1367" spans="15:16">
      <c r="O1367" s="127"/>
      <c r="P1367" s="128"/>
    </row>
    <row r="1368" spans="15:16">
      <c r="O1368" s="127"/>
      <c r="P1368" s="128"/>
    </row>
    <row r="1369" spans="15:16">
      <c r="O1369" s="127"/>
      <c r="P1369" s="128"/>
    </row>
    <row r="1370" spans="15:16">
      <c r="O1370" s="127"/>
      <c r="P1370" s="128"/>
    </row>
    <row r="1371" spans="15:16">
      <c r="O1371" s="127"/>
      <c r="P1371" s="128"/>
    </row>
    <row r="1372" spans="15:16">
      <c r="O1372" s="127"/>
      <c r="P1372" s="128"/>
    </row>
    <row r="1373" spans="15:16">
      <c r="O1373" s="127"/>
      <c r="P1373" s="128"/>
    </row>
    <row r="1374" spans="15:16">
      <c r="O1374" s="127"/>
      <c r="P1374" s="128"/>
    </row>
    <row r="1375" spans="15:16">
      <c r="O1375" s="127"/>
      <c r="P1375" s="128"/>
    </row>
    <row r="1376" spans="15:16">
      <c r="O1376" s="127"/>
      <c r="P1376" s="128"/>
    </row>
    <row r="1377" spans="15:16">
      <c r="O1377" s="127"/>
      <c r="P1377" s="128"/>
    </row>
    <row r="1378" spans="15:16">
      <c r="O1378" s="127"/>
      <c r="P1378" s="128"/>
    </row>
    <row r="1379" spans="15:16">
      <c r="O1379" s="127"/>
      <c r="P1379" s="128"/>
    </row>
    <row r="1380" spans="15:16">
      <c r="O1380" s="127"/>
      <c r="P1380" s="128"/>
    </row>
  </sheetData>
  <sheetProtection sheet="1" objects="1" scenarios="1"/>
  <autoFilter ref="A2:P252" xr:uid="{00000000-0001-0000-0000-000000000000}">
    <sortState xmlns:xlrd2="http://schemas.microsoft.com/office/spreadsheetml/2017/richdata2" ref="A3:P252">
      <sortCondition ref="E2:E252"/>
    </sortState>
  </autoFilter>
  <mergeCells count="2">
    <mergeCell ref="J1:O1"/>
    <mergeCell ref="A1:D1"/>
  </mergeCells>
  <phoneticPr fontId="5" type="noConversion"/>
  <pageMargins left="0.7" right="0.7" top="0.75" bottom="0.75" header="0.3" footer="0.3"/>
  <pageSetup paperSize="0" scale="25" fitToHeight="12" orientation="landscape" r:id="rId1"/>
  <headerFooter>
    <oddHeader>&amp;C&amp;"Arial,Bold"&amp;18&amp;K71A98CAppendix 2 - Phasing of Non-Major Sites under 10 units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4D1EA-1FDF-4848-97DA-9190057568DF}">
  <sheetPr>
    <pageSetUpPr fitToPage="1"/>
  </sheetPr>
  <dimension ref="A1:Q41"/>
  <sheetViews>
    <sheetView zoomScale="60" zoomScaleNormal="60" zoomScaleSheetLayoutView="130" workbookViewId="0">
      <selection sqref="A1:Q39"/>
    </sheetView>
  </sheetViews>
  <sheetFormatPr defaultRowHeight="14.5"/>
  <cols>
    <col min="1" max="1" width="16.81640625" style="26" customWidth="1"/>
    <col min="2" max="2" width="15" style="26" customWidth="1"/>
    <col min="3" max="3" width="13.54296875" customWidth="1"/>
    <col min="4" max="4" width="29.453125" customWidth="1"/>
    <col min="5" max="5" width="17.81640625" customWidth="1"/>
    <col min="6" max="6" width="13.453125" customWidth="1"/>
    <col min="7" max="7" width="14.7265625" customWidth="1"/>
    <col min="8" max="8" width="40.453125" customWidth="1"/>
    <col min="9" max="9" width="32.90625" customWidth="1"/>
    <col min="10" max="10" width="13.26953125" customWidth="1"/>
    <col min="11" max="11" width="13.81640625" customWidth="1"/>
    <col min="12" max="12" width="15.453125" customWidth="1"/>
    <col min="13" max="13" width="13.81640625" customWidth="1"/>
    <col min="14" max="14" width="17.1796875" customWidth="1"/>
    <col min="15" max="15" width="22.54296875" customWidth="1"/>
    <col min="16" max="16" width="22.08984375" customWidth="1"/>
    <col min="17" max="17" width="49.1796875" style="7" customWidth="1"/>
  </cols>
  <sheetData>
    <row r="1" spans="1:17" ht="56" customHeight="1">
      <c r="A1" s="256" t="s">
        <v>1037</v>
      </c>
      <c r="B1" s="258"/>
      <c r="C1" s="258"/>
      <c r="D1" s="258"/>
      <c r="E1" s="258"/>
      <c r="F1" s="12"/>
      <c r="G1" s="12"/>
      <c r="H1" s="12"/>
      <c r="I1" s="133"/>
      <c r="J1" s="257"/>
      <c r="K1" s="257"/>
      <c r="L1" s="257"/>
      <c r="M1" s="257"/>
      <c r="N1" s="257"/>
      <c r="O1" s="257"/>
      <c r="P1" s="257"/>
      <c r="Q1" s="108"/>
    </row>
    <row r="2" spans="1:17" ht="31">
      <c r="A2" s="150" t="s">
        <v>0</v>
      </c>
      <c r="B2" s="150" t="s">
        <v>1</v>
      </c>
      <c r="C2" s="151" t="s">
        <v>2</v>
      </c>
      <c r="D2" s="152" t="s">
        <v>3</v>
      </c>
      <c r="E2" s="150" t="s">
        <v>4</v>
      </c>
      <c r="F2" s="150" t="s">
        <v>5</v>
      </c>
      <c r="G2" s="150" t="s">
        <v>6</v>
      </c>
      <c r="H2" s="153" t="s">
        <v>1034</v>
      </c>
      <c r="I2" s="150" t="s">
        <v>1035</v>
      </c>
      <c r="J2" s="150" t="s">
        <v>1029</v>
      </c>
      <c r="K2" s="154" t="s">
        <v>1030</v>
      </c>
      <c r="L2" s="154" t="s">
        <v>1031</v>
      </c>
      <c r="M2" s="154" t="s">
        <v>1036</v>
      </c>
      <c r="N2" s="154" t="s">
        <v>1033</v>
      </c>
      <c r="O2" s="147" t="s">
        <v>1008</v>
      </c>
      <c r="P2" s="150" t="s">
        <v>1009</v>
      </c>
      <c r="Q2" s="154" t="s">
        <v>1058</v>
      </c>
    </row>
    <row r="3" spans="1:17" ht="71.25" customHeight="1">
      <c r="A3" s="27" t="s">
        <v>561</v>
      </c>
      <c r="B3" s="13"/>
      <c r="C3" s="214">
        <v>44525</v>
      </c>
      <c r="D3" s="14" t="s">
        <v>562</v>
      </c>
      <c r="E3" s="204" t="s">
        <v>12</v>
      </c>
      <c r="F3" s="205">
        <v>622215</v>
      </c>
      <c r="G3" s="205">
        <v>140764</v>
      </c>
      <c r="H3" s="13" t="s">
        <v>13</v>
      </c>
      <c r="I3" s="6">
        <v>2</v>
      </c>
      <c r="J3" s="176">
        <v>2</v>
      </c>
      <c r="K3" s="176">
        <v>0</v>
      </c>
      <c r="L3" s="176">
        <v>0</v>
      </c>
      <c r="M3" s="176">
        <v>0</v>
      </c>
      <c r="N3" s="176">
        <v>0</v>
      </c>
      <c r="O3" s="194">
        <f>SUM(J3:N3)</f>
        <v>2</v>
      </c>
      <c r="P3" s="199">
        <v>0</v>
      </c>
      <c r="Q3" s="149" t="s">
        <v>563</v>
      </c>
    </row>
    <row r="4" spans="1:17" ht="29">
      <c r="A4" s="27" t="s">
        <v>564</v>
      </c>
      <c r="B4" s="215" t="s">
        <v>47</v>
      </c>
      <c r="C4" s="214">
        <v>45649</v>
      </c>
      <c r="D4" s="14" t="s">
        <v>565</v>
      </c>
      <c r="E4" s="204" t="s">
        <v>43</v>
      </c>
      <c r="F4" s="205">
        <v>624517</v>
      </c>
      <c r="G4" s="205">
        <v>138570</v>
      </c>
      <c r="H4" s="13" t="s">
        <v>13</v>
      </c>
      <c r="I4" s="6">
        <v>16</v>
      </c>
      <c r="J4" s="176">
        <v>16</v>
      </c>
      <c r="K4" s="176">
        <v>0</v>
      </c>
      <c r="L4" s="176">
        <v>0</v>
      </c>
      <c r="M4" s="176">
        <v>0</v>
      </c>
      <c r="N4" s="176">
        <v>0</v>
      </c>
      <c r="O4" s="194">
        <f>SUM(J4:N4)</f>
        <v>16</v>
      </c>
      <c r="P4" s="199">
        <v>0</v>
      </c>
      <c r="Q4" s="149" t="s">
        <v>566</v>
      </c>
    </row>
    <row r="5" spans="1:17" ht="39" customHeight="1">
      <c r="A5" s="215" t="s">
        <v>567</v>
      </c>
      <c r="B5" s="13"/>
      <c r="C5" s="207">
        <v>44624</v>
      </c>
      <c r="D5" s="14" t="s">
        <v>568</v>
      </c>
      <c r="E5" s="14" t="s">
        <v>51</v>
      </c>
      <c r="F5" s="205">
        <v>637233</v>
      </c>
      <c r="G5" s="205">
        <v>152877</v>
      </c>
      <c r="H5" s="13" t="s">
        <v>13</v>
      </c>
      <c r="I5" s="6">
        <v>39</v>
      </c>
      <c r="J5" s="176">
        <v>20</v>
      </c>
      <c r="K5" s="176">
        <v>19</v>
      </c>
      <c r="L5" s="176">
        <v>0</v>
      </c>
      <c r="M5" s="176">
        <v>0</v>
      </c>
      <c r="N5" s="176">
        <v>0</v>
      </c>
      <c r="O5" s="194">
        <f>SUM(J5:N5)</f>
        <v>39</v>
      </c>
      <c r="P5" s="199">
        <v>0</v>
      </c>
      <c r="Q5" s="149" t="s">
        <v>563</v>
      </c>
    </row>
    <row r="6" spans="1:17" ht="35" customHeight="1">
      <c r="A6" s="27" t="s">
        <v>569</v>
      </c>
      <c r="B6" s="13"/>
      <c r="C6" s="214">
        <v>44916</v>
      </c>
      <c r="D6" s="14" t="s">
        <v>570</v>
      </c>
      <c r="E6" s="204" t="s">
        <v>51</v>
      </c>
      <c r="F6" s="205">
        <v>636217</v>
      </c>
      <c r="G6" s="205">
        <v>150414</v>
      </c>
      <c r="H6" s="13" t="s">
        <v>13</v>
      </c>
      <c r="I6" s="6">
        <v>34</v>
      </c>
      <c r="J6" s="176">
        <v>20</v>
      </c>
      <c r="K6" s="176">
        <v>14</v>
      </c>
      <c r="L6" s="176">
        <v>0</v>
      </c>
      <c r="M6" s="176">
        <v>0</v>
      </c>
      <c r="N6" s="176">
        <v>0</v>
      </c>
      <c r="O6" s="194">
        <f>SUM(J6:N6)</f>
        <v>34</v>
      </c>
      <c r="P6" s="199">
        <v>0</v>
      </c>
      <c r="Q6" s="149" t="s">
        <v>563</v>
      </c>
    </row>
    <row r="7" spans="1:17" ht="73" customHeight="1">
      <c r="A7" s="27" t="s">
        <v>571</v>
      </c>
      <c r="B7" s="6"/>
      <c r="C7" s="214">
        <v>45819</v>
      </c>
      <c r="D7" s="14" t="s">
        <v>572</v>
      </c>
      <c r="E7" s="14" t="s">
        <v>51</v>
      </c>
      <c r="F7" s="205">
        <v>637352</v>
      </c>
      <c r="G7" s="205">
        <v>152363</v>
      </c>
      <c r="H7" s="13" t="s">
        <v>28</v>
      </c>
      <c r="I7" s="6">
        <v>13</v>
      </c>
      <c r="J7" s="176">
        <v>0</v>
      </c>
      <c r="K7" s="176">
        <v>8</v>
      </c>
      <c r="L7" s="176">
        <v>5</v>
      </c>
      <c r="M7" s="176">
        <v>0</v>
      </c>
      <c r="N7" s="176">
        <v>0</v>
      </c>
      <c r="O7" s="194">
        <f t="shared" ref="O7:O34" si="0">SUM(J7:N7)</f>
        <v>13</v>
      </c>
      <c r="P7" s="199">
        <v>0</v>
      </c>
      <c r="Q7" s="149" t="s">
        <v>573</v>
      </c>
    </row>
    <row r="8" spans="1:17" ht="70.5" customHeight="1">
      <c r="A8" s="215" t="s">
        <v>574</v>
      </c>
      <c r="B8" s="6"/>
      <c r="C8" s="214">
        <v>46069</v>
      </c>
      <c r="D8" s="14" t="s">
        <v>575</v>
      </c>
      <c r="E8" s="14" t="s">
        <v>51</v>
      </c>
      <c r="F8" s="205">
        <v>637730</v>
      </c>
      <c r="G8" s="205">
        <v>152766</v>
      </c>
      <c r="H8" s="13" t="s">
        <v>28</v>
      </c>
      <c r="I8" s="6">
        <v>15</v>
      </c>
      <c r="J8" s="176">
        <v>0</v>
      </c>
      <c r="K8" s="176">
        <v>8</v>
      </c>
      <c r="L8" s="176">
        <v>7</v>
      </c>
      <c r="M8" s="176">
        <v>0</v>
      </c>
      <c r="N8" s="176">
        <v>0</v>
      </c>
      <c r="O8" s="194">
        <f t="shared" si="0"/>
        <v>15</v>
      </c>
      <c r="P8" s="199">
        <v>0</v>
      </c>
      <c r="Q8" s="149" t="s">
        <v>573</v>
      </c>
    </row>
    <row r="9" spans="1:17" ht="41.5" customHeight="1">
      <c r="A9" s="27" t="s">
        <v>576</v>
      </c>
      <c r="B9" s="13"/>
      <c r="C9" s="214">
        <v>44515</v>
      </c>
      <c r="D9" s="14" t="s">
        <v>577</v>
      </c>
      <c r="E9" s="204" t="s">
        <v>114</v>
      </c>
      <c r="F9" s="205">
        <v>637270</v>
      </c>
      <c r="G9" s="205">
        <v>152826</v>
      </c>
      <c r="H9" s="13" t="s">
        <v>13</v>
      </c>
      <c r="I9" s="6">
        <v>3</v>
      </c>
      <c r="J9" s="176">
        <v>3</v>
      </c>
      <c r="K9" s="176">
        <v>0</v>
      </c>
      <c r="L9" s="176">
        <v>0</v>
      </c>
      <c r="M9" s="176">
        <v>0</v>
      </c>
      <c r="N9" s="176">
        <v>0</v>
      </c>
      <c r="O9" s="194">
        <f t="shared" si="0"/>
        <v>3</v>
      </c>
      <c r="P9" s="199">
        <v>0</v>
      </c>
      <c r="Q9" s="149" t="s">
        <v>563</v>
      </c>
    </row>
    <row r="10" spans="1:17" ht="78.75" customHeight="1">
      <c r="A10" s="27" t="s">
        <v>578</v>
      </c>
      <c r="B10" s="13"/>
      <c r="C10" s="214">
        <v>43655</v>
      </c>
      <c r="D10" s="14" t="s">
        <v>579</v>
      </c>
      <c r="E10" s="204" t="s">
        <v>128</v>
      </c>
      <c r="F10" s="205">
        <v>631956</v>
      </c>
      <c r="G10" s="205">
        <v>141736</v>
      </c>
      <c r="H10" s="13" t="s">
        <v>28</v>
      </c>
      <c r="I10" s="6">
        <v>46</v>
      </c>
      <c r="J10" s="176">
        <v>4</v>
      </c>
      <c r="K10" s="176">
        <v>14</v>
      </c>
      <c r="L10" s="176">
        <v>14</v>
      </c>
      <c r="M10" s="176">
        <v>14</v>
      </c>
      <c r="N10" s="176">
        <v>0</v>
      </c>
      <c r="O10" s="194">
        <f t="shared" si="0"/>
        <v>46</v>
      </c>
      <c r="P10" s="199">
        <v>0</v>
      </c>
      <c r="Q10" s="149" t="s">
        <v>580</v>
      </c>
    </row>
    <row r="11" spans="1:17" ht="78.75" customHeight="1">
      <c r="A11" s="27" t="s">
        <v>1012</v>
      </c>
      <c r="B11" s="13"/>
      <c r="C11" s="214">
        <v>45842</v>
      </c>
      <c r="D11" s="14" t="s">
        <v>1013</v>
      </c>
      <c r="E11" s="204" t="s">
        <v>51</v>
      </c>
      <c r="F11" s="205"/>
      <c r="G11" s="205"/>
      <c r="H11" s="13" t="s">
        <v>13</v>
      </c>
      <c r="I11" s="6">
        <v>8</v>
      </c>
      <c r="J11" s="176">
        <v>0</v>
      </c>
      <c r="K11" s="176">
        <v>0</v>
      </c>
      <c r="L11" s="176">
        <v>4</v>
      </c>
      <c r="M11" s="176">
        <v>4</v>
      </c>
      <c r="N11" s="176">
        <v>0</v>
      </c>
      <c r="O11" s="194">
        <f>SUM(L11:N11)</f>
        <v>8</v>
      </c>
      <c r="P11" s="199">
        <v>0</v>
      </c>
      <c r="Q11" s="149" t="s">
        <v>1021</v>
      </c>
    </row>
    <row r="12" spans="1:17" ht="78.75" customHeight="1">
      <c r="A12" s="27" t="s">
        <v>1012</v>
      </c>
      <c r="B12" s="13"/>
      <c r="C12" s="214">
        <v>45842</v>
      </c>
      <c r="D12" s="14" t="s">
        <v>1013</v>
      </c>
      <c r="E12" s="204" t="s">
        <v>51</v>
      </c>
      <c r="F12" s="205"/>
      <c r="G12" s="205"/>
      <c r="H12" s="13" t="s">
        <v>13</v>
      </c>
      <c r="I12" s="6">
        <v>30</v>
      </c>
      <c r="J12" s="176">
        <v>0</v>
      </c>
      <c r="K12" s="176">
        <v>0</v>
      </c>
      <c r="L12" s="176">
        <v>0</v>
      </c>
      <c r="M12" s="176">
        <v>0</v>
      </c>
      <c r="N12" s="176">
        <v>30</v>
      </c>
      <c r="O12" s="194">
        <v>30</v>
      </c>
      <c r="P12" s="199">
        <v>0</v>
      </c>
      <c r="Q12" s="149" t="s">
        <v>1022</v>
      </c>
    </row>
    <row r="13" spans="1:17" ht="178.5" customHeight="1">
      <c r="A13" s="27" t="s">
        <v>581</v>
      </c>
      <c r="B13" s="13"/>
      <c r="C13" s="214">
        <v>44657</v>
      </c>
      <c r="D13" s="14" t="s">
        <v>582</v>
      </c>
      <c r="E13" s="204" t="s">
        <v>128</v>
      </c>
      <c r="F13" s="205">
        <v>629905</v>
      </c>
      <c r="G13" s="205">
        <v>141982</v>
      </c>
      <c r="H13" s="13" t="s">
        <v>28</v>
      </c>
      <c r="I13" s="6">
        <v>24</v>
      </c>
      <c r="J13" s="176">
        <v>0</v>
      </c>
      <c r="K13" s="176">
        <v>24</v>
      </c>
      <c r="L13" s="176">
        <v>0</v>
      </c>
      <c r="M13" s="176">
        <v>0</v>
      </c>
      <c r="N13" s="176">
        <v>0</v>
      </c>
      <c r="O13" s="194">
        <f t="shared" si="0"/>
        <v>24</v>
      </c>
      <c r="P13" s="199">
        <v>0</v>
      </c>
      <c r="Q13" s="149" t="s">
        <v>1024</v>
      </c>
    </row>
    <row r="14" spans="1:17" ht="82.5" customHeight="1">
      <c r="A14" s="27" t="s">
        <v>583</v>
      </c>
      <c r="B14" s="6"/>
      <c r="C14" s="214">
        <v>44844</v>
      </c>
      <c r="D14" s="14" t="s">
        <v>584</v>
      </c>
      <c r="E14" s="204" t="s">
        <v>128</v>
      </c>
      <c r="F14" s="216">
        <v>631956</v>
      </c>
      <c r="G14" s="216">
        <v>141736</v>
      </c>
      <c r="H14" s="6" t="s">
        <v>28</v>
      </c>
      <c r="I14" s="6">
        <v>12</v>
      </c>
      <c r="J14" s="176">
        <v>4</v>
      </c>
      <c r="K14" s="176">
        <v>8</v>
      </c>
      <c r="L14" s="176">
        <v>0</v>
      </c>
      <c r="M14" s="176">
        <v>0</v>
      </c>
      <c r="N14" s="176">
        <v>0</v>
      </c>
      <c r="O14" s="194">
        <f t="shared" si="0"/>
        <v>12</v>
      </c>
      <c r="P14" s="199">
        <v>0</v>
      </c>
      <c r="Q14" s="149" t="s">
        <v>580</v>
      </c>
    </row>
    <row r="15" spans="1:17" ht="38.15" customHeight="1">
      <c r="A15" s="27" t="s">
        <v>585</v>
      </c>
      <c r="B15" s="13"/>
      <c r="C15" s="214">
        <v>45539</v>
      </c>
      <c r="D15" s="14" t="s">
        <v>586</v>
      </c>
      <c r="E15" s="204" t="s">
        <v>128</v>
      </c>
      <c r="F15" s="205">
        <v>631434</v>
      </c>
      <c r="G15" s="205">
        <v>142717</v>
      </c>
      <c r="H15" s="13" t="s">
        <v>28</v>
      </c>
      <c r="I15" s="6">
        <v>32</v>
      </c>
      <c r="J15" s="176">
        <v>0</v>
      </c>
      <c r="K15" s="176">
        <v>4</v>
      </c>
      <c r="L15" s="176">
        <v>14</v>
      </c>
      <c r="M15" s="176">
        <v>14</v>
      </c>
      <c r="N15" s="176">
        <v>0</v>
      </c>
      <c r="O15" s="194">
        <f t="shared" si="0"/>
        <v>32</v>
      </c>
      <c r="P15" s="199">
        <v>0</v>
      </c>
      <c r="Q15" s="149" t="s">
        <v>573</v>
      </c>
    </row>
    <row r="16" spans="1:17" ht="35" customHeight="1">
      <c r="A16" s="27" t="s">
        <v>587</v>
      </c>
      <c r="B16" s="215" t="s">
        <v>588</v>
      </c>
      <c r="C16" s="214">
        <v>45674</v>
      </c>
      <c r="D16" s="14" t="s">
        <v>589</v>
      </c>
      <c r="E16" s="204" t="s">
        <v>128</v>
      </c>
      <c r="F16" s="205">
        <v>629803</v>
      </c>
      <c r="G16" s="205">
        <v>142017</v>
      </c>
      <c r="H16" s="13" t="s">
        <v>28</v>
      </c>
      <c r="I16" s="6">
        <v>120</v>
      </c>
      <c r="J16" s="176">
        <v>0</v>
      </c>
      <c r="K16" s="176">
        <v>0</v>
      </c>
      <c r="L16" s="176">
        <v>35</v>
      </c>
      <c r="M16" s="176">
        <v>35</v>
      </c>
      <c r="N16" s="176">
        <v>35</v>
      </c>
      <c r="O16" s="194">
        <f t="shared" si="0"/>
        <v>105</v>
      </c>
      <c r="P16" s="199">
        <v>15</v>
      </c>
      <c r="Q16" s="149" t="s">
        <v>573</v>
      </c>
    </row>
    <row r="17" spans="1:17" ht="28.5" customHeight="1">
      <c r="A17" s="27" t="s">
        <v>590</v>
      </c>
      <c r="B17" s="27" t="s">
        <v>591</v>
      </c>
      <c r="C17" s="214">
        <v>45961</v>
      </c>
      <c r="D17" s="14" t="s">
        <v>592</v>
      </c>
      <c r="E17" s="14" t="s">
        <v>128</v>
      </c>
      <c r="F17" s="205">
        <v>632095</v>
      </c>
      <c r="G17" s="205">
        <v>141187</v>
      </c>
      <c r="H17" s="13" t="s">
        <v>28</v>
      </c>
      <c r="I17" s="6">
        <v>14</v>
      </c>
      <c r="J17" s="176">
        <v>0</v>
      </c>
      <c r="K17" s="176">
        <v>8</v>
      </c>
      <c r="L17" s="48">
        <v>6</v>
      </c>
      <c r="M17" s="176">
        <v>0</v>
      </c>
      <c r="N17" s="176">
        <v>0</v>
      </c>
      <c r="O17" s="194">
        <f t="shared" si="0"/>
        <v>14</v>
      </c>
      <c r="P17" s="199">
        <v>0</v>
      </c>
      <c r="Q17" s="149" t="s">
        <v>573</v>
      </c>
    </row>
    <row r="18" spans="1:17" ht="114.75" customHeight="1">
      <c r="A18" s="215" t="s">
        <v>1059</v>
      </c>
      <c r="B18" s="13"/>
      <c r="C18" s="214">
        <v>43426</v>
      </c>
      <c r="D18" s="14" t="s">
        <v>593</v>
      </c>
      <c r="E18" s="204" t="s">
        <v>231</v>
      </c>
      <c r="F18" s="205">
        <v>630500</v>
      </c>
      <c r="G18" s="205">
        <v>142874</v>
      </c>
      <c r="H18" s="13" t="s">
        <v>13</v>
      </c>
      <c r="I18" s="6">
        <v>42</v>
      </c>
      <c r="J18" s="176">
        <v>42</v>
      </c>
      <c r="K18" s="176">
        <v>0</v>
      </c>
      <c r="L18" s="176">
        <v>0</v>
      </c>
      <c r="M18" s="176">
        <v>0</v>
      </c>
      <c r="N18" s="176">
        <v>0</v>
      </c>
      <c r="O18" s="194">
        <f t="shared" si="0"/>
        <v>42</v>
      </c>
      <c r="P18" s="199">
        <v>0</v>
      </c>
      <c r="Q18" s="149" t="s">
        <v>1023</v>
      </c>
    </row>
    <row r="19" spans="1:17" ht="29">
      <c r="A19" s="27" t="s">
        <v>594</v>
      </c>
      <c r="B19" s="13"/>
      <c r="C19" s="214">
        <v>43759</v>
      </c>
      <c r="D19" s="14" t="s">
        <v>595</v>
      </c>
      <c r="E19" s="204" t="s">
        <v>231</v>
      </c>
      <c r="F19" s="205">
        <v>631586</v>
      </c>
      <c r="G19" s="205">
        <v>141722</v>
      </c>
      <c r="H19" s="13" t="s">
        <v>13</v>
      </c>
      <c r="I19" s="6">
        <v>16</v>
      </c>
      <c r="J19" s="176">
        <v>8</v>
      </c>
      <c r="K19" s="176">
        <v>8</v>
      </c>
      <c r="L19" s="176">
        <v>0</v>
      </c>
      <c r="M19" s="176">
        <v>0</v>
      </c>
      <c r="N19" s="176">
        <v>0</v>
      </c>
      <c r="O19" s="194">
        <f t="shared" si="0"/>
        <v>16</v>
      </c>
      <c r="P19" s="199">
        <v>0</v>
      </c>
      <c r="Q19" s="149" t="s">
        <v>563</v>
      </c>
    </row>
    <row r="20" spans="1:17" ht="29">
      <c r="A20" s="27" t="s">
        <v>596</v>
      </c>
      <c r="B20" s="13"/>
      <c r="C20" s="214">
        <v>44169</v>
      </c>
      <c r="D20" s="14" t="s">
        <v>597</v>
      </c>
      <c r="E20" s="204" t="s">
        <v>231</v>
      </c>
      <c r="F20" s="205">
        <v>630131</v>
      </c>
      <c r="G20" s="205">
        <v>140708</v>
      </c>
      <c r="H20" s="13" t="s">
        <v>13</v>
      </c>
      <c r="I20" s="6">
        <v>9</v>
      </c>
      <c r="J20" s="176">
        <v>9</v>
      </c>
      <c r="K20" s="176">
        <v>0</v>
      </c>
      <c r="L20" s="176">
        <v>0</v>
      </c>
      <c r="M20" s="176">
        <v>0</v>
      </c>
      <c r="N20" s="176">
        <v>0</v>
      </c>
      <c r="O20" s="194">
        <f t="shared" si="0"/>
        <v>9</v>
      </c>
      <c r="P20" s="199">
        <v>0</v>
      </c>
      <c r="Q20" s="149" t="s">
        <v>563</v>
      </c>
    </row>
    <row r="21" spans="1:17" ht="29">
      <c r="A21" s="27" t="s">
        <v>598</v>
      </c>
      <c r="B21" s="215" t="s">
        <v>599</v>
      </c>
      <c r="C21" s="214">
        <v>44376</v>
      </c>
      <c r="D21" s="14" t="s">
        <v>600</v>
      </c>
      <c r="E21" s="204" t="s">
        <v>231</v>
      </c>
      <c r="F21" s="205">
        <v>630315</v>
      </c>
      <c r="G21" s="205">
        <v>142032</v>
      </c>
      <c r="H21" s="13" t="s">
        <v>13</v>
      </c>
      <c r="I21" s="6">
        <v>22</v>
      </c>
      <c r="J21" s="176">
        <v>22</v>
      </c>
      <c r="K21" s="176">
        <v>0</v>
      </c>
      <c r="L21" s="176">
        <v>0</v>
      </c>
      <c r="M21" s="176">
        <v>0</v>
      </c>
      <c r="N21" s="176">
        <v>0</v>
      </c>
      <c r="O21" s="194">
        <f t="shared" si="0"/>
        <v>22</v>
      </c>
      <c r="P21" s="199">
        <v>0</v>
      </c>
      <c r="Q21" s="149" t="s">
        <v>563</v>
      </c>
    </row>
    <row r="22" spans="1:17" ht="29">
      <c r="A22" s="27" t="s">
        <v>601</v>
      </c>
      <c r="B22" s="13"/>
      <c r="C22" s="214">
        <v>46111</v>
      </c>
      <c r="D22" s="14" t="s">
        <v>602</v>
      </c>
      <c r="E22" s="204" t="s">
        <v>128</v>
      </c>
      <c r="F22" s="205">
        <v>631907</v>
      </c>
      <c r="G22" s="205">
        <v>141236</v>
      </c>
      <c r="H22" s="13" t="s">
        <v>28</v>
      </c>
      <c r="I22" s="6">
        <v>29</v>
      </c>
      <c r="J22" s="176">
        <v>0</v>
      </c>
      <c r="K22" s="176">
        <v>14</v>
      </c>
      <c r="L22" s="176">
        <v>15</v>
      </c>
      <c r="M22" s="176">
        <v>0</v>
      </c>
      <c r="N22" s="176">
        <v>0</v>
      </c>
      <c r="O22" s="194">
        <f>SUM(J22:N22)</f>
        <v>29</v>
      </c>
      <c r="P22" s="199">
        <v>0</v>
      </c>
      <c r="Q22" s="149" t="s">
        <v>573</v>
      </c>
    </row>
    <row r="23" spans="1:17" ht="162.65" customHeight="1">
      <c r="A23" s="215" t="s">
        <v>603</v>
      </c>
      <c r="B23" s="13"/>
      <c r="C23" s="214">
        <v>43332</v>
      </c>
      <c r="D23" s="14" t="s">
        <v>604</v>
      </c>
      <c r="E23" s="204" t="s">
        <v>244</v>
      </c>
      <c r="F23" s="205">
        <v>630690</v>
      </c>
      <c r="G23" s="205">
        <v>154549</v>
      </c>
      <c r="H23" s="13" t="s">
        <v>13</v>
      </c>
      <c r="I23" s="6">
        <v>71</v>
      </c>
      <c r="J23" s="176">
        <v>0</v>
      </c>
      <c r="K23" s="176">
        <v>21</v>
      </c>
      <c r="L23" s="176">
        <v>25</v>
      </c>
      <c r="M23" s="176">
        <v>25</v>
      </c>
      <c r="N23" s="176">
        <v>0</v>
      </c>
      <c r="O23" s="194">
        <f>SUM(J23:N23)</f>
        <v>71</v>
      </c>
      <c r="P23" s="199">
        <v>0</v>
      </c>
      <c r="Q23" s="149" t="s">
        <v>605</v>
      </c>
    </row>
    <row r="24" spans="1:17" ht="110.25" customHeight="1">
      <c r="A24" s="27" t="s">
        <v>606</v>
      </c>
      <c r="B24" s="13"/>
      <c r="C24" s="214">
        <v>44375</v>
      </c>
      <c r="D24" s="14" t="s">
        <v>607</v>
      </c>
      <c r="E24" s="204" t="s">
        <v>244</v>
      </c>
      <c r="F24" s="205">
        <v>630469</v>
      </c>
      <c r="G24" s="205">
        <v>154947</v>
      </c>
      <c r="H24" s="13" t="s">
        <v>13</v>
      </c>
      <c r="I24" s="6">
        <v>50</v>
      </c>
      <c r="J24" s="176">
        <v>0</v>
      </c>
      <c r="K24" s="176">
        <v>20</v>
      </c>
      <c r="L24" s="176">
        <v>20</v>
      </c>
      <c r="M24" s="176">
        <v>10</v>
      </c>
      <c r="N24" s="176">
        <v>0</v>
      </c>
      <c r="O24" s="194">
        <f t="shared" si="0"/>
        <v>50</v>
      </c>
      <c r="P24" s="199">
        <v>0</v>
      </c>
      <c r="Q24" s="149" t="s">
        <v>608</v>
      </c>
    </row>
    <row r="25" spans="1:17" ht="43.5">
      <c r="A25" s="27" t="s">
        <v>609</v>
      </c>
      <c r="B25" s="215" t="s">
        <v>610</v>
      </c>
      <c r="C25" s="214">
        <v>43791</v>
      </c>
      <c r="D25" s="14" t="s">
        <v>611</v>
      </c>
      <c r="E25" s="204" t="s">
        <v>290</v>
      </c>
      <c r="F25" s="205">
        <v>635213</v>
      </c>
      <c r="G25" s="205">
        <v>151879</v>
      </c>
      <c r="H25" s="13" t="s">
        <v>13</v>
      </c>
      <c r="I25" s="6">
        <v>35</v>
      </c>
      <c r="J25" s="176">
        <v>0</v>
      </c>
      <c r="K25" s="176">
        <v>0</v>
      </c>
      <c r="L25" s="176">
        <v>14</v>
      </c>
      <c r="M25" s="176">
        <v>14</v>
      </c>
      <c r="N25" s="176">
        <v>7</v>
      </c>
      <c r="O25" s="194">
        <f t="shared" si="0"/>
        <v>35</v>
      </c>
      <c r="P25" s="199">
        <v>0</v>
      </c>
      <c r="Q25" s="149" t="s">
        <v>612</v>
      </c>
    </row>
    <row r="26" spans="1:17" ht="29">
      <c r="A26" s="215" t="s">
        <v>613</v>
      </c>
      <c r="B26" s="215" t="s">
        <v>614</v>
      </c>
      <c r="C26" s="214">
        <v>43573</v>
      </c>
      <c r="D26" s="14" t="s">
        <v>615</v>
      </c>
      <c r="E26" s="204" t="s">
        <v>616</v>
      </c>
      <c r="F26" s="205">
        <v>632178</v>
      </c>
      <c r="G26" s="205">
        <v>142467</v>
      </c>
      <c r="H26" s="13" t="s">
        <v>13</v>
      </c>
      <c r="I26" s="6">
        <v>11</v>
      </c>
      <c r="J26" s="176">
        <v>11</v>
      </c>
      <c r="K26" s="176">
        <v>0</v>
      </c>
      <c r="L26" s="176">
        <v>0</v>
      </c>
      <c r="M26" s="176">
        <v>0</v>
      </c>
      <c r="N26" s="176">
        <v>0</v>
      </c>
      <c r="O26" s="194">
        <f t="shared" si="0"/>
        <v>11</v>
      </c>
      <c r="P26" s="199">
        <v>0</v>
      </c>
      <c r="Q26" s="149" t="s">
        <v>563</v>
      </c>
    </row>
    <row r="27" spans="1:17" ht="33.5" customHeight="1">
      <c r="A27" s="27" t="s">
        <v>617</v>
      </c>
      <c r="B27" s="215" t="s">
        <v>618</v>
      </c>
      <c r="C27" s="214">
        <v>45295</v>
      </c>
      <c r="D27" s="14" t="s">
        <v>619</v>
      </c>
      <c r="E27" s="204" t="s">
        <v>316</v>
      </c>
      <c r="F27" s="205">
        <v>626285</v>
      </c>
      <c r="G27" s="205">
        <v>152232</v>
      </c>
      <c r="H27" s="13" t="s">
        <v>13</v>
      </c>
      <c r="I27" s="6">
        <v>20</v>
      </c>
      <c r="J27" s="176">
        <v>20</v>
      </c>
      <c r="K27" s="176">
        <v>0</v>
      </c>
      <c r="L27" s="176">
        <v>0</v>
      </c>
      <c r="M27" s="176">
        <v>0</v>
      </c>
      <c r="N27" s="176">
        <v>0</v>
      </c>
      <c r="O27" s="194">
        <f t="shared" si="0"/>
        <v>20</v>
      </c>
      <c r="P27" s="199">
        <v>0</v>
      </c>
      <c r="Q27" s="149" t="s">
        <v>563</v>
      </c>
    </row>
    <row r="28" spans="1:17" ht="43.5">
      <c r="A28" s="27" t="s">
        <v>620</v>
      </c>
      <c r="B28" s="13"/>
      <c r="C28" s="214">
        <v>45596</v>
      </c>
      <c r="D28" s="14" t="s">
        <v>621</v>
      </c>
      <c r="E28" s="204" t="s">
        <v>319</v>
      </c>
      <c r="F28" s="205">
        <v>633690</v>
      </c>
      <c r="G28" s="205">
        <v>153107</v>
      </c>
      <c r="H28" s="13" t="s">
        <v>13</v>
      </c>
      <c r="I28" s="6">
        <v>121</v>
      </c>
      <c r="J28" s="176">
        <v>35</v>
      </c>
      <c r="K28" s="176">
        <v>35</v>
      </c>
      <c r="L28" s="176">
        <v>35</v>
      </c>
      <c r="M28" s="176">
        <v>16</v>
      </c>
      <c r="N28" s="176">
        <v>0</v>
      </c>
      <c r="O28" s="195">
        <f t="shared" si="0"/>
        <v>121</v>
      </c>
      <c r="P28" s="199">
        <v>0</v>
      </c>
      <c r="Q28" s="149" t="s">
        <v>622</v>
      </c>
    </row>
    <row r="29" spans="1:17" ht="96" customHeight="1">
      <c r="A29" s="217" t="s">
        <v>623</v>
      </c>
      <c r="B29" s="13"/>
      <c r="C29" s="214">
        <v>44729</v>
      </c>
      <c r="D29" s="14" t="s">
        <v>624</v>
      </c>
      <c r="E29" s="204" t="s">
        <v>375</v>
      </c>
      <c r="F29" s="205">
        <v>633537</v>
      </c>
      <c r="G29" s="205">
        <v>158335</v>
      </c>
      <c r="H29" s="13" t="s">
        <v>13</v>
      </c>
      <c r="I29" s="6">
        <v>186</v>
      </c>
      <c r="J29" s="176">
        <v>35</v>
      </c>
      <c r="K29" s="176">
        <v>35</v>
      </c>
      <c r="L29" s="176">
        <v>35</v>
      </c>
      <c r="M29" s="176">
        <v>35</v>
      </c>
      <c r="N29" s="176">
        <v>35</v>
      </c>
      <c r="O29" s="195">
        <f t="shared" si="0"/>
        <v>175</v>
      </c>
      <c r="P29" s="199">
        <f>I29-O29</f>
        <v>11</v>
      </c>
      <c r="Q29" s="149" t="s">
        <v>625</v>
      </c>
    </row>
    <row r="30" spans="1:17" ht="29">
      <c r="A30" s="215" t="s">
        <v>626</v>
      </c>
      <c r="B30" s="13"/>
      <c r="C30" s="207">
        <v>45779</v>
      </c>
      <c r="D30" s="14" t="s">
        <v>627</v>
      </c>
      <c r="E30" s="14" t="s">
        <v>375</v>
      </c>
      <c r="F30" s="205">
        <v>632964</v>
      </c>
      <c r="G30" s="205">
        <v>159299</v>
      </c>
      <c r="H30" s="13" t="s">
        <v>28</v>
      </c>
      <c r="I30" s="6">
        <v>112</v>
      </c>
      <c r="J30" s="176">
        <v>0</v>
      </c>
      <c r="K30" s="176">
        <v>0</v>
      </c>
      <c r="L30" s="176">
        <v>35</v>
      </c>
      <c r="M30" s="176">
        <v>35</v>
      </c>
      <c r="N30" s="176">
        <v>35</v>
      </c>
      <c r="O30" s="195">
        <f t="shared" si="0"/>
        <v>105</v>
      </c>
      <c r="P30" s="199">
        <v>7</v>
      </c>
      <c r="Q30" s="149" t="s">
        <v>573</v>
      </c>
    </row>
    <row r="31" spans="1:17" ht="29">
      <c r="A31" s="215" t="s">
        <v>628</v>
      </c>
      <c r="B31" s="13"/>
      <c r="C31" s="207">
        <v>45328</v>
      </c>
      <c r="D31" s="14" t="s">
        <v>629</v>
      </c>
      <c r="E31" s="14" t="s">
        <v>414</v>
      </c>
      <c r="F31" s="205">
        <v>635379</v>
      </c>
      <c r="G31" s="205">
        <v>152618</v>
      </c>
      <c r="H31" s="13" t="s">
        <v>13</v>
      </c>
      <c r="I31" s="6">
        <v>2</v>
      </c>
      <c r="J31" s="176">
        <v>2</v>
      </c>
      <c r="K31" s="176">
        <v>0</v>
      </c>
      <c r="L31" s="176">
        <v>0</v>
      </c>
      <c r="M31" s="176">
        <v>0</v>
      </c>
      <c r="N31" s="176">
        <v>0</v>
      </c>
      <c r="O31" s="195">
        <f t="shared" ref="O31" si="1">SUM(J31:N31)</f>
        <v>2</v>
      </c>
      <c r="P31" s="199">
        <v>0</v>
      </c>
      <c r="Q31" s="149" t="s">
        <v>563</v>
      </c>
    </row>
    <row r="32" spans="1:17" ht="402.65" customHeight="1">
      <c r="A32" s="27" t="s">
        <v>630</v>
      </c>
      <c r="B32" s="13"/>
      <c r="C32" s="214">
        <v>45586</v>
      </c>
      <c r="D32" s="14" t="s">
        <v>629</v>
      </c>
      <c r="E32" s="204" t="s">
        <v>414</v>
      </c>
      <c r="F32" s="205">
        <v>635376</v>
      </c>
      <c r="G32" s="205">
        <v>152636</v>
      </c>
      <c r="H32" s="13" t="s">
        <v>13</v>
      </c>
      <c r="I32" s="6">
        <v>51</v>
      </c>
      <c r="J32" s="176">
        <v>31</v>
      </c>
      <c r="K32" s="176">
        <v>20</v>
      </c>
      <c r="L32" s="176">
        <v>0</v>
      </c>
      <c r="M32" s="176">
        <v>0</v>
      </c>
      <c r="N32" s="176">
        <v>0</v>
      </c>
      <c r="O32" s="195">
        <f t="shared" si="0"/>
        <v>51</v>
      </c>
      <c r="P32" s="199">
        <v>0</v>
      </c>
      <c r="Q32" s="149" t="s">
        <v>631</v>
      </c>
    </row>
    <row r="33" spans="1:17" ht="29">
      <c r="A33" s="27" t="s">
        <v>632</v>
      </c>
      <c r="B33" s="13"/>
      <c r="C33" s="214">
        <v>45693</v>
      </c>
      <c r="D33" s="14" t="s">
        <v>633</v>
      </c>
      <c r="E33" s="204" t="s">
        <v>414</v>
      </c>
      <c r="F33" s="205">
        <v>635479</v>
      </c>
      <c r="G33" s="205">
        <v>152296</v>
      </c>
      <c r="H33" s="13" t="s">
        <v>13</v>
      </c>
      <c r="I33" s="6">
        <v>51</v>
      </c>
      <c r="J33" s="176">
        <v>30</v>
      </c>
      <c r="K33" s="176">
        <v>21</v>
      </c>
      <c r="L33" s="176">
        <v>0</v>
      </c>
      <c r="M33" s="176">
        <v>0</v>
      </c>
      <c r="N33" s="176">
        <v>0</v>
      </c>
      <c r="O33" s="196">
        <f t="shared" si="0"/>
        <v>51</v>
      </c>
      <c r="P33" s="199">
        <v>0</v>
      </c>
      <c r="Q33" s="149" t="s">
        <v>634</v>
      </c>
    </row>
    <row r="34" spans="1:17" ht="74.5" customHeight="1">
      <c r="A34" s="27" t="s">
        <v>635</v>
      </c>
      <c r="B34" s="215" t="s">
        <v>636</v>
      </c>
      <c r="C34" s="214">
        <v>42279</v>
      </c>
      <c r="D34" s="14" t="s">
        <v>637</v>
      </c>
      <c r="E34" s="204" t="s">
        <v>500</v>
      </c>
      <c r="F34" s="205">
        <v>636352</v>
      </c>
      <c r="G34" s="205">
        <v>149906</v>
      </c>
      <c r="H34" s="13" t="s">
        <v>13</v>
      </c>
      <c r="I34" s="6">
        <v>155</v>
      </c>
      <c r="J34" s="176"/>
      <c r="K34" s="176"/>
      <c r="L34" s="176">
        <v>35</v>
      </c>
      <c r="M34" s="176">
        <v>35</v>
      </c>
      <c r="N34" s="176">
        <v>35</v>
      </c>
      <c r="O34" s="195">
        <f t="shared" si="0"/>
        <v>105</v>
      </c>
      <c r="P34" s="199">
        <v>50</v>
      </c>
      <c r="Q34" s="149" t="s">
        <v>638</v>
      </c>
    </row>
    <row r="35" spans="1:17" ht="116.5" customHeight="1">
      <c r="A35" s="27" t="s">
        <v>639</v>
      </c>
      <c r="B35" s="215" t="s">
        <v>640</v>
      </c>
      <c r="C35" s="214">
        <v>45492</v>
      </c>
      <c r="D35" s="14" t="s">
        <v>641</v>
      </c>
      <c r="E35" s="204" t="s">
        <v>527</v>
      </c>
      <c r="F35" s="205">
        <v>624616</v>
      </c>
      <c r="G35" s="205">
        <v>157167</v>
      </c>
      <c r="H35" s="13" t="s">
        <v>13</v>
      </c>
      <c r="I35" s="6">
        <v>51</v>
      </c>
      <c r="J35" s="176">
        <v>35</v>
      </c>
      <c r="K35" s="176">
        <v>16</v>
      </c>
      <c r="L35" s="176">
        <v>0</v>
      </c>
      <c r="M35" s="176">
        <v>0</v>
      </c>
      <c r="N35" s="176">
        <v>0</v>
      </c>
      <c r="O35" s="195">
        <f>SUM(J35:N35)</f>
        <v>51</v>
      </c>
      <c r="P35" s="199">
        <v>0</v>
      </c>
      <c r="Q35" s="149" t="s">
        <v>631</v>
      </c>
    </row>
    <row r="36" spans="1:17" ht="36" customHeight="1">
      <c r="A36" s="27" t="s">
        <v>642</v>
      </c>
      <c r="B36" s="6"/>
      <c r="C36" s="214">
        <v>45982</v>
      </c>
      <c r="D36" s="14" t="s">
        <v>1016</v>
      </c>
      <c r="E36" s="14" t="s">
        <v>527</v>
      </c>
      <c r="F36" s="205">
        <v>624599</v>
      </c>
      <c r="G36" s="205">
        <v>158073</v>
      </c>
      <c r="H36" s="13" t="s">
        <v>28</v>
      </c>
      <c r="I36" s="6">
        <v>17</v>
      </c>
      <c r="J36" s="168">
        <v>0</v>
      </c>
      <c r="K36" s="168">
        <v>8</v>
      </c>
      <c r="L36" s="168">
        <v>9</v>
      </c>
      <c r="M36" s="168">
        <v>0</v>
      </c>
      <c r="N36" s="168">
        <v>0</v>
      </c>
      <c r="O36" s="195">
        <f>SUM(J36:N36)</f>
        <v>17</v>
      </c>
      <c r="P36" s="85">
        <v>0</v>
      </c>
      <c r="Q36" s="149" t="s">
        <v>573</v>
      </c>
    </row>
    <row r="37" spans="1:17" s="12" customFormat="1" ht="42" customHeight="1">
      <c r="A37" s="27" t="s">
        <v>643</v>
      </c>
      <c r="B37" s="6"/>
      <c r="C37" s="214">
        <v>45840</v>
      </c>
      <c r="D37" s="14" t="s">
        <v>644</v>
      </c>
      <c r="E37" s="14" t="s">
        <v>439</v>
      </c>
      <c r="F37" s="205">
        <v>626876</v>
      </c>
      <c r="G37" s="205">
        <v>157952</v>
      </c>
      <c r="H37" s="13" t="s">
        <v>28</v>
      </c>
      <c r="I37" s="6">
        <v>10</v>
      </c>
      <c r="J37" s="168">
        <v>0</v>
      </c>
      <c r="K37" s="168">
        <v>5</v>
      </c>
      <c r="L37" s="168">
        <v>5</v>
      </c>
      <c r="M37" s="168">
        <v>0</v>
      </c>
      <c r="N37" s="168">
        <v>0</v>
      </c>
      <c r="O37" s="195">
        <f>SUM(J37:N37)</f>
        <v>10</v>
      </c>
      <c r="P37" s="85">
        <v>0</v>
      </c>
      <c r="Q37" s="149" t="s">
        <v>573</v>
      </c>
    </row>
    <row r="38" spans="1:17" s="12" customFormat="1" ht="16" thickBot="1">
      <c r="A38" s="131"/>
      <c r="B38" s="126"/>
      <c r="C38" s="134"/>
      <c r="D38" s="135"/>
      <c r="E38" s="135"/>
      <c r="F38" s="136"/>
      <c r="G38" s="136"/>
      <c r="H38" s="135"/>
      <c r="I38" s="126"/>
      <c r="J38" s="137"/>
      <c r="K38" s="137"/>
      <c r="L38" s="137"/>
      <c r="M38" s="137"/>
      <c r="N38" s="137"/>
      <c r="O38" s="197"/>
      <c r="P38" s="200"/>
      <c r="Q38" s="138"/>
    </row>
    <row r="39" spans="1:17" ht="48.5" customHeight="1" thickBot="1">
      <c r="A39" s="139"/>
      <c r="B39" s="139"/>
      <c r="C39" s="140"/>
      <c r="D39" s="140"/>
      <c r="E39" s="140"/>
      <c r="F39" s="140"/>
      <c r="G39" s="141"/>
      <c r="H39" s="145" t="s">
        <v>559</v>
      </c>
      <c r="I39" s="218">
        <f t="shared" ref="I39:P39" si="2">SUM(I3:I37)</f>
        <v>1469</v>
      </c>
      <c r="J39" s="202">
        <f>SUM(J3:J37)</f>
        <v>349</v>
      </c>
      <c r="K39" s="202">
        <f t="shared" si="2"/>
        <v>310</v>
      </c>
      <c r="L39" s="202">
        <f t="shared" si="2"/>
        <v>313</v>
      </c>
      <c r="M39" s="202">
        <f t="shared" si="2"/>
        <v>237</v>
      </c>
      <c r="N39" s="202">
        <f t="shared" si="2"/>
        <v>177</v>
      </c>
      <c r="O39" s="198">
        <f t="shared" si="2"/>
        <v>1386</v>
      </c>
      <c r="P39" s="201">
        <f t="shared" si="2"/>
        <v>83</v>
      </c>
      <c r="Q39" s="132"/>
    </row>
    <row r="40" spans="1:17">
      <c r="A40" s="139"/>
      <c r="B40" s="139"/>
      <c r="C40" s="140"/>
      <c r="D40" s="140"/>
      <c r="E40" s="140"/>
      <c r="F40" s="140"/>
      <c r="G40" s="140"/>
      <c r="H40" s="140"/>
      <c r="I40" s="142"/>
      <c r="J40" s="142"/>
      <c r="K40" s="142"/>
      <c r="L40" s="142"/>
      <c r="M40" s="142"/>
      <c r="N40" s="143"/>
      <c r="O40" s="143"/>
      <c r="P40" s="143"/>
      <c r="Q40" s="144"/>
    </row>
    <row r="41" spans="1:17">
      <c r="H41" s="75"/>
      <c r="I41" s="76"/>
      <c r="J41" s="76"/>
      <c r="K41" s="76"/>
      <c r="L41" s="76"/>
      <c r="M41" s="76"/>
      <c r="N41" s="76"/>
      <c r="O41" s="117"/>
      <c r="P41" s="76"/>
      <c r="Q41" s="109"/>
    </row>
  </sheetData>
  <autoFilter ref="A2:Q37" xr:uid="{2644D1EA-1FDF-4848-97DA-9190057568DF}"/>
  <mergeCells count="2">
    <mergeCell ref="J1:P1"/>
    <mergeCell ref="A1:E1"/>
  </mergeCells>
  <phoneticPr fontId="5" type="noConversion"/>
  <pageMargins left="0.7" right="0.7" top="0.75" bottom="0.75" header="0.3" footer="0.3"/>
  <pageSetup paperSize="8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45575-1833-4834-B45F-CDD0608B77BD}">
  <sheetPr>
    <pageSetUpPr fitToPage="1"/>
  </sheetPr>
  <dimension ref="A1:X17"/>
  <sheetViews>
    <sheetView zoomScale="60" zoomScaleNormal="60" workbookViewId="0">
      <selection sqref="A1:X16"/>
    </sheetView>
  </sheetViews>
  <sheetFormatPr defaultRowHeight="14.5"/>
  <cols>
    <col min="1" max="1" width="16.453125" style="26" customWidth="1"/>
    <col min="2" max="2" width="16.26953125" style="26" customWidth="1"/>
    <col min="3" max="3" width="22.81640625" customWidth="1"/>
    <col min="4" max="4" width="23.54296875" customWidth="1"/>
    <col min="5" max="5" width="21.81640625" customWidth="1"/>
    <col min="6" max="7" width="12.26953125" customWidth="1"/>
    <col min="8" max="8" width="21.36328125" customWidth="1"/>
    <col min="9" max="9" width="18.7265625" customWidth="1"/>
    <col min="10" max="10" width="17" customWidth="1"/>
    <col min="11" max="11" width="16.6328125" customWidth="1"/>
    <col min="12" max="12" width="16.7265625" customWidth="1"/>
    <col min="13" max="13" width="16.6328125" customWidth="1"/>
    <col min="14" max="14" width="16" customWidth="1"/>
    <col min="15" max="15" width="19.1796875" customWidth="1"/>
    <col min="16" max="16" width="17.1796875" customWidth="1"/>
    <col min="17" max="17" width="15.36328125" customWidth="1"/>
    <col min="18" max="18" width="18.1796875" customWidth="1"/>
    <col min="19" max="19" width="18.26953125" customWidth="1"/>
    <col min="20" max="20" width="16" customWidth="1"/>
    <col min="21" max="21" width="17" customWidth="1"/>
    <col min="22" max="23" width="17.453125" customWidth="1"/>
    <col min="24" max="24" width="58.90625" customWidth="1"/>
  </cols>
  <sheetData>
    <row r="1" spans="1:24" ht="47" customHeight="1">
      <c r="A1" s="259" t="s">
        <v>1026</v>
      </c>
      <c r="B1" s="259"/>
      <c r="C1" s="259"/>
      <c r="D1" s="259"/>
      <c r="E1" s="259"/>
      <c r="F1" s="9"/>
      <c r="G1" s="9"/>
      <c r="H1" s="9"/>
      <c r="I1" s="2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ht="75.5" customHeight="1">
      <c r="A2" s="150" t="s">
        <v>0</v>
      </c>
      <c r="B2" s="150" t="s">
        <v>1</v>
      </c>
      <c r="C2" s="151" t="s">
        <v>2</v>
      </c>
      <c r="D2" s="152" t="s">
        <v>3</v>
      </c>
      <c r="E2" s="150" t="s">
        <v>4</v>
      </c>
      <c r="F2" s="150" t="s">
        <v>5</v>
      </c>
      <c r="G2" s="150" t="s">
        <v>6</v>
      </c>
      <c r="H2" s="153" t="s">
        <v>1049</v>
      </c>
      <c r="I2" s="150" t="s">
        <v>1050</v>
      </c>
      <c r="J2" s="150" t="s">
        <v>1029</v>
      </c>
      <c r="K2" s="154" t="s">
        <v>1030</v>
      </c>
      <c r="L2" s="154" t="s">
        <v>1031</v>
      </c>
      <c r="M2" s="154" t="s">
        <v>1040</v>
      </c>
      <c r="N2" s="154" t="s">
        <v>1041</v>
      </c>
      <c r="O2" s="147" t="s">
        <v>1008</v>
      </c>
      <c r="P2" s="150" t="s">
        <v>1009</v>
      </c>
      <c r="Q2" s="154" t="s">
        <v>1042</v>
      </c>
      <c r="R2" s="154" t="s">
        <v>1043</v>
      </c>
      <c r="S2" s="154" t="s">
        <v>1044</v>
      </c>
      <c r="T2" s="154" t="s">
        <v>1045</v>
      </c>
      <c r="U2" s="154" t="s">
        <v>1046</v>
      </c>
      <c r="V2" s="154" t="s">
        <v>646</v>
      </c>
      <c r="W2" s="154" t="s">
        <v>697</v>
      </c>
      <c r="X2" s="154" t="s">
        <v>1058</v>
      </c>
    </row>
    <row r="3" spans="1:24" ht="60" customHeight="1">
      <c r="A3" s="27" t="s">
        <v>647</v>
      </c>
      <c r="B3" s="215"/>
      <c r="C3" s="214">
        <v>44816</v>
      </c>
      <c r="D3" s="14" t="s">
        <v>648</v>
      </c>
      <c r="E3" s="204" t="s">
        <v>19</v>
      </c>
      <c r="F3" s="205">
        <v>629716</v>
      </c>
      <c r="G3" s="205">
        <v>158216</v>
      </c>
      <c r="H3" s="13" t="s">
        <v>28</v>
      </c>
      <c r="I3" s="6">
        <v>76</v>
      </c>
      <c r="J3" s="77">
        <v>0</v>
      </c>
      <c r="K3" s="77">
        <v>0</v>
      </c>
      <c r="L3" s="77">
        <v>25</v>
      </c>
      <c r="M3" s="77">
        <v>25</v>
      </c>
      <c r="N3" s="77">
        <v>26</v>
      </c>
      <c r="O3" s="148">
        <f t="shared" ref="O3:O14" si="0">SUM(J3:N3)</f>
        <v>76</v>
      </c>
      <c r="P3" s="77">
        <f t="shared" ref="P3:P14" si="1">I3-O3</f>
        <v>0</v>
      </c>
      <c r="Q3" s="192">
        <v>0</v>
      </c>
      <c r="R3" s="192">
        <v>0</v>
      </c>
      <c r="S3" s="192">
        <v>0</v>
      </c>
      <c r="T3" s="192">
        <v>0</v>
      </c>
      <c r="U3" s="192">
        <v>0</v>
      </c>
      <c r="V3" s="15">
        <f t="shared" ref="V3:V12" si="2">SUM(Q3:U3)</f>
        <v>0</v>
      </c>
      <c r="W3" s="15">
        <v>0</v>
      </c>
      <c r="X3" s="149" t="s">
        <v>649</v>
      </c>
    </row>
    <row r="4" spans="1:24" ht="57" customHeight="1">
      <c r="A4" s="27" t="s">
        <v>650</v>
      </c>
      <c r="B4" s="215" t="s">
        <v>651</v>
      </c>
      <c r="C4" s="214">
        <v>45429</v>
      </c>
      <c r="D4" s="14" t="s">
        <v>652</v>
      </c>
      <c r="E4" s="204" t="s">
        <v>19</v>
      </c>
      <c r="F4" s="205">
        <v>629438</v>
      </c>
      <c r="G4" s="205">
        <v>158316</v>
      </c>
      <c r="H4" s="13" t="s">
        <v>28</v>
      </c>
      <c r="I4" s="6">
        <v>50</v>
      </c>
      <c r="J4" s="77">
        <v>0</v>
      </c>
      <c r="K4" s="77">
        <v>0</v>
      </c>
      <c r="L4" s="77">
        <v>0</v>
      </c>
      <c r="M4" s="77">
        <v>0</v>
      </c>
      <c r="N4" s="77">
        <v>0</v>
      </c>
      <c r="O4" s="148">
        <f t="shared" si="0"/>
        <v>0</v>
      </c>
      <c r="P4" s="77">
        <f t="shared" si="1"/>
        <v>50</v>
      </c>
      <c r="Q4" s="192">
        <v>25</v>
      </c>
      <c r="R4" s="192">
        <v>25</v>
      </c>
      <c r="S4" s="192">
        <v>0</v>
      </c>
      <c r="T4" s="192">
        <v>0</v>
      </c>
      <c r="U4" s="192">
        <v>0</v>
      </c>
      <c r="V4" s="15">
        <f t="shared" si="2"/>
        <v>50</v>
      </c>
      <c r="W4" s="15">
        <v>0</v>
      </c>
      <c r="X4" s="149" t="s">
        <v>653</v>
      </c>
    </row>
    <row r="5" spans="1:24" ht="68.5" customHeight="1">
      <c r="A5" s="27" t="s">
        <v>654</v>
      </c>
      <c r="B5" s="215" t="s">
        <v>655</v>
      </c>
      <c r="C5" s="214">
        <v>45737</v>
      </c>
      <c r="D5" s="14" t="s">
        <v>656</v>
      </c>
      <c r="E5" s="204" t="s">
        <v>43</v>
      </c>
      <c r="F5" s="205">
        <v>624726</v>
      </c>
      <c r="G5" s="205">
        <v>138667</v>
      </c>
      <c r="H5" s="13" t="s">
        <v>28</v>
      </c>
      <c r="I5" s="6">
        <v>89</v>
      </c>
      <c r="J5" s="77">
        <v>0</v>
      </c>
      <c r="K5" s="77">
        <v>0</v>
      </c>
      <c r="L5" s="77">
        <v>25</v>
      </c>
      <c r="M5" s="77">
        <v>25</v>
      </c>
      <c r="N5" s="77">
        <v>25</v>
      </c>
      <c r="O5" s="148">
        <f t="shared" si="0"/>
        <v>75</v>
      </c>
      <c r="P5" s="77">
        <f t="shared" si="1"/>
        <v>14</v>
      </c>
      <c r="Q5" s="192">
        <v>14</v>
      </c>
      <c r="R5" s="192">
        <v>0</v>
      </c>
      <c r="S5" s="192">
        <v>0</v>
      </c>
      <c r="T5" s="192">
        <v>0</v>
      </c>
      <c r="U5" s="192">
        <v>0</v>
      </c>
      <c r="V5" s="15">
        <f t="shared" si="2"/>
        <v>14</v>
      </c>
      <c r="W5" s="15">
        <v>0</v>
      </c>
      <c r="X5" s="149" t="s">
        <v>657</v>
      </c>
    </row>
    <row r="6" spans="1:24" ht="66" customHeight="1">
      <c r="A6" s="27" t="s">
        <v>658</v>
      </c>
      <c r="B6" s="215"/>
      <c r="C6" s="214">
        <v>45092</v>
      </c>
      <c r="D6" s="14" t="s">
        <v>659</v>
      </c>
      <c r="E6" s="204" t="s">
        <v>51</v>
      </c>
      <c r="F6" s="205">
        <v>635479</v>
      </c>
      <c r="G6" s="205">
        <v>152296</v>
      </c>
      <c r="H6" s="13" t="s">
        <v>28</v>
      </c>
      <c r="I6" s="6">
        <v>74</v>
      </c>
      <c r="J6" s="77">
        <v>0</v>
      </c>
      <c r="K6" s="77">
        <v>0</v>
      </c>
      <c r="L6" s="77">
        <v>24</v>
      </c>
      <c r="M6" s="77">
        <v>25</v>
      </c>
      <c r="N6" s="77">
        <v>25</v>
      </c>
      <c r="O6" s="148">
        <f t="shared" si="0"/>
        <v>74</v>
      </c>
      <c r="P6" s="77">
        <f t="shared" si="1"/>
        <v>0</v>
      </c>
      <c r="Q6" s="192">
        <v>0</v>
      </c>
      <c r="R6" s="192">
        <v>0</v>
      </c>
      <c r="S6" s="192">
        <v>0</v>
      </c>
      <c r="T6" s="192">
        <v>0</v>
      </c>
      <c r="U6" s="192">
        <v>0</v>
      </c>
      <c r="V6" s="15">
        <f t="shared" si="2"/>
        <v>0</v>
      </c>
      <c r="W6" s="15">
        <v>0</v>
      </c>
      <c r="X6" s="149" t="s">
        <v>660</v>
      </c>
    </row>
    <row r="7" spans="1:24" ht="64.5" customHeight="1">
      <c r="A7" s="27" t="s">
        <v>661</v>
      </c>
      <c r="B7" s="215" t="s">
        <v>662</v>
      </c>
      <c r="C7" s="214">
        <v>45547</v>
      </c>
      <c r="D7" s="14" t="s">
        <v>663</v>
      </c>
      <c r="E7" s="204" t="s">
        <v>51</v>
      </c>
      <c r="F7" s="205">
        <v>636055</v>
      </c>
      <c r="G7" s="205">
        <v>150532</v>
      </c>
      <c r="H7" s="13" t="s">
        <v>28</v>
      </c>
      <c r="I7" s="6">
        <v>140</v>
      </c>
      <c r="J7" s="77">
        <v>0</v>
      </c>
      <c r="K7" s="77">
        <v>0</v>
      </c>
      <c r="L7" s="77">
        <v>0</v>
      </c>
      <c r="M7" s="77">
        <v>35</v>
      </c>
      <c r="N7" s="77">
        <v>35</v>
      </c>
      <c r="O7" s="148">
        <f t="shared" si="0"/>
        <v>70</v>
      </c>
      <c r="P7" s="77">
        <f t="shared" si="1"/>
        <v>70</v>
      </c>
      <c r="Q7" s="192">
        <v>35</v>
      </c>
      <c r="R7" s="192">
        <v>35</v>
      </c>
      <c r="S7" s="192">
        <v>0</v>
      </c>
      <c r="T7" s="192">
        <v>0</v>
      </c>
      <c r="U7" s="192">
        <v>0</v>
      </c>
      <c r="V7" s="15">
        <f t="shared" si="2"/>
        <v>70</v>
      </c>
      <c r="W7" s="15">
        <v>0</v>
      </c>
      <c r="X7" s="149" t="s">
        <v>664</v>
      </c>
    </row>
    <row r="8" spans="1:24" ht="107.5" customHeight="1">
      <c r="A8" s="27" t="s">
        <v>665</v>
      </c>
      <c r="B8" s="215"/>
      <c r="C8" s="214">
        <v>45044</v>
      </c>
      <c r="D8" s="14" t="s">
        <v>666</v>
      </c>
      <c r="E8" s="204" t="s">
        <v>128</v>
      </c>
      <c r="F8" s="205">
        <v>630326</v>
      </c>
      <c r="G8" s="205">
        <v>143040</v>
      </c>
      <c r="H8" s="13" t="s">
        <v>28</v>
      </c>
      <c r="I8" s="6">
        <v>11</v>
      </c>
      <c r="J8" s="77">
        <v>0</v>
      </c>
      <c r="K8" s="77">
        <v>0</v>
      </c>
      <c r="L8" s="77">
        <v>0</v>
      </c>
      <c r="M8" s="77">
        <v>0</v>
      </c>
      <c r="N8" s="77">
        <v>0</v>
      </c>
      <c r="O8" s="148">
        <f t="shared" si="0"/>
        <v>0</v>
      </c>
      <c r="P8" s="77">
        <f t="shared" si="1"/>
        <v>11</v>
      </c>
      <c r="Q8" s="192">
        <v>11</v>
      </c>
      <c r="R8" s="192">
        <v>0</v>
      </c>
      <c r="S8" s="192">
        <v>0</v>
      </c>
      <c r="T8" s="192">
        <v>0</v>
      </c>
      <c r="U8" s="192">
        <v>0</v>
      </c>
      <c r="V8" s="15">
        <f t="shared" si="2"/>
        <v>11</v>
      </c>
      <c r="W8" s="15">
        <v>0</v>
      </c>
      <c r="X8" s="149" t="s">
        <v>653</v>
      </c>
    </row>
    <row r="9" spans="1:24" ht="61.5" customHeight="1">
      <c r="A9" s="27" t="s">
        <v>667</v>
      </c>
      <c r="B9" s="215" t="s">
        <v>668</v>
      </c>
      <c r="C9" s="214">
        <v>45268</v>
      </c>
      <c r="D9" s="14" t="s">
        <v>669</v>
      </c>
      <c r="E9" s="204" t="s">
        <v>128</v>
      </c>
      <c r="F9" s="205">
        <v>630369</v>
      </c>
      <c r="G9" s="205">
        <v>143007</v>
      </c>
      <c r="H9" s="13" t="s">
        <v>28</v>
      </c>
      <c r="I9" s="6">
        <v>135</v>
      </c>
      <c r="J9" s="77">
        <v>0</v>
      </c>
      <c r="K9" s="77">
        <v>0</v>
      </c>
      <c r="L9" s="77">
        <v>51</v>
      </c>
      <c r="M9" s="77">
        <v>47</v>
      </c>
      <c r="N9" s="77">
        <v>35</v>
      </c>
      <c r="O9" s="148">
        <f t="shared" si="0"/>
        <v>133</v>
      </c>
      <c r="P9" s="77">
        <f t="shared" si="1"/>
        <v>2</v>
      </c>
      <c r="Q9" s="192">
        <v>2</v>
      </c>
      <c r="R9" s="192">
        <v>0</v>
      </c>
      <c r="S9" s="192">
        <v>0</v>
      </c>
      <c r="T9" s="192">
        <v>0</v>
      </c>
      <c r="U9" s="192">
        <v>0</v>
      </c>
      <c r="V9" s="15">
        <f t="shared" si="2"/>
        <v>2</v>
      </c>
      <c r="W9" s="15">
        <v>0</v>
      </c>
      <c r="X9" s="149" t="s">
        <v>670</v>
      </c>
    </row>
    <row r="10" spans="1:24" ht="286.5" customHeight="1">
      <c r="A10" s="27" t="s">
        <v>671</v>
      </c>
      <c r="B10" s="215" t="s">
        <v>614</v>
      </c>
      <c r="C10" s="214">
        <v>44466</v>
      </c>
      <c r="D10" s="14" t="s">
        <v>672</v>
      </c>
      <c r="E10" s="204" t="s">
        <v>616</v>
      </c>
      <c r="F10" s="205">
        <v>632356</v>
      </c>
      <c r="G10" s="205">
        <v>142395</v>
      </c>
      <c r="H10" s="13" t="s">
        <v>28</v>
      </c>
      <c r="I10" s="6">
        <v>300</v>
      </c>
      <c r="J10" s="77">
        <v>0</v>
      </c>
      <c r="K10" s="77">
        <v>0</v>
      </c>
      <c r="L10" s="77">
        <v>0</v>
      </c>
      <c r="M10" s="77">
        <v>0</v>
      </c>
      <c r="N10" s="77">
        <v>55</v>
      </c>
      <c r="O10" s="148">
        <f t="shared" si="0"/>
        <v>55</v>
      </c>
      <c r="P10" s="77">
        <f t="shared" si="1"/>
        <v>245</v>
      </c>
      <c r="Q10" s="192">
        <v>50</v>
      </c>
      <c r="R10" s="192">
        <v>47</v>
      </c>
      <c r="S10" s="192">
        <v>50</v>
      </c>
      <c r="T10" s="192">
        <v>42</v>
      </c>
      <c r="U10" s="192">
        <v>42</v>
      </c>
      <c r="V10" s="15">
        <f>SUM(Q10:U10)</f>
        <v>231</v>
      </c>
      <c r="W10" s="15">
        <f>I10-O10-V10</f>
        <v>14</v>
      </c>
      <c r="X10" s="149" t="s">
        <v>670</v>
      </c>
    </row>
    <row r="11" spans="1:24" ht="316.5" customHeight="1">
      <c r="A11" s="27" t="s">
        <v>673</v>
      </c>
      <c r="B11" s="13"/>
      <c r="C11" s="214">
        <v>42248</v>
      </c>
      <c r="D11" s="14" t="s">
        <v>674</v>
      </c>
      <c r="E11" s="204" t="s">
        <v>375</v>
      </c>
      <c r="F11" s="205">
        <v>633055</v>
      </c>
      <c r="G11" s="205">
        <v>159544</v>
      </c>
      <c r="H11" s="13" t="s">
        <v>28</v>
      </c>
      <c r="I11" s="6">
        <v>388</v>
      </c>
      <c r="J11" s="77">
        <v>0</v>
      </c>
      <c r="K11" s="77">
        <v>0</v>
      </c>
      <c r="L11" s="77">
        <v>0</v>
      </c>
      <c r="M11" s="77">
        <v>35</v>
      </c>
      <c r="N11" s="77">
        <v>35</v>
      </c>
      <c r="O11" s="148">
        <f t="shared" si="0"/>
        <v>70</v>
      </c>
      <c r="P11" s="77">
        <f t="shared" si="1"/>
        <v>318</v>
      </c>
      <c r="Q11" s="192">
        <v>35</v>
      </c>
      <c r="R11" s="192">
        <v>35</v>
      </c>
      <c r="S11" s="192">
        <v>35</v>
      </c>
      <c r="T11" s="192">
        <v>35</v>
      </c>
      <c r="U11" s="192">
        <v>35</v>
      </c>
      <c r="V11" s="15">
        <f t="shared" si="2"/>
        <v>175</v>
      </c>
      <c r="W11" s="15">
        <f>I11-O11-V11</f>
        <v>143</v>
      </c>
      <c r="X11" s="149" t="s">
        <v>675</v>
      </c>
    </row>
    <row r="12" spans="1:24" ht="62.5" customHeight="1">
      <c r="A12" s="27" t="s">
        <v>676</v>
      </c>
      <c r="B12" s="27" t="s">
        <v>677</v>
      </c>
      <c r="C12" s="214">
        <v>45838</v>
      </c>
      <c r="D12" s="14" t="s">
        <v>678</v>
      </c>
      <c r="E12" s="14" t="s">
        <v>402</v>
      </c>
      <c r="F12" s="205">
        <v>626429</v>
      </c>
      <c r="G12" s="205">
        <v>148251</v>
      </c>
      <c r="H12" s="13" t="s">
        <v>28</v>
      </c>
      <c r="I12" s="6">
        <v>39</v>
      </c>
      <c r="J12" s="77">
        <v>0</v>
      </c>
      <c r="K12" s="77">
        <v>0</v>
      </c>
      <c r="L12" s="77">
        <v>11</v>
      </c>
      <c r="M12" s="77">
        <v>14</v>
      </c>
      <c r="N12" s="77">
        <v>14</v>
      </c>
      <c r="O12" s="148">
        <f t="shared" si="0"/>
        <v>39</v>
      </c>
      <c r="P12" s="77">
        <f t="shared" si="1"/>
        <v>0</v>
      </c>
      <c r="Q12" s="192">
        <v>0</v>
      </c>
      <c r="R12" s="192">
        <v>0</v>
      </c>
      <c r="S12" s="192">
        <v>0</v>
      </c>
      <c r="T12" s="192">
        <v>0</v>
      </c>
      <c r="U12" s="192">
        <v>0</v>
      </c>
      <c r="V12" s="15">
        <f t="shared" si="2"/>
        <v>0</v>
      </c>
      <c r="W12" s="15">
        <v>0</v>
      </c>
      <c r="X12" s="149" t="s">
        <v>679</v>
      </c>
    </row>
    <row r="13" spans="1:24" ht="73" customHeight="1">
      <c r="A13" s="27" t="s">
        <v>680</v>
      </c>
      <c r="B13" s="215"/>
      <c r="C13" s="214">
        <v>45440</v>
      </c>
      <c r="D13" s="14" t="s">
        <v>681</v>
      </c>
      <c r="E13" s="204" t="s">
        <v>414</v>
      </c>
      <c r="F13" s="205">
        <v>635980</v>
      </c>
      <c r="G13" s="205">
        <v>152340</v>
      </c>
      <c r="H13" s="13" t="s">
        <v>28</v>
      </c>
      <c r="I13" s="6">
        <v>92</v>
      </c>
      <c r="J13" s="77">
        <v>0</v>
      </c>
      <c r="K13" s="77">
        <v>0</v>
      </c>
      <c r="L13" s="77">
        <v>0</v>
      </c>
      <c r="M13" s="77">
        <v>0</v>
      </c>
      <c r="N13" s="77">
        <v>0</v>
      </c>
      <c r="O13" s="148">
        <f t="shared" si="0"/>
        <v>0</v>
      </c>
      <c r="P13" s="77">
        <f t="shared" si="1"/>
        <v>92</v>
      </c>
      <c r="Q13" s="192">
        <v>25</v>
      </c>
      <c r="R13" s="192">
        <v>25</v>
      </c>
      <c r="S13" s="192">
        <v>25</v>
      </c>
      <c r="T13" s="192">
        <v>17</v>
      </c>
      <c r="U13" s="192">
        <v>0</v>
      </c>
      <c r="V13" s="15">
        <f>SUM(Q13:U13)</f>
        <v>92</v>
      </c>
      <c r="W13" s="15">
        <v>0</v>
      </c>
      <c r="X13" s="149" t="s">
        <v>653</v>
      </c>
    </row>
    <row r="14" spans="1:24" ht="84.65" customHeight="1">
      <c r="A14" s="27" t="s">
        <v>682</v>
      </c>
      <c r="B14" s="215" t="s">
        <v>683</v>
      </c>
      <c r="C14" s="214">
        <v>45432</v>
      </c>
      <c r="D14" s="14" t="s">
        <v>684</v>
      </c>
      <c r="E14" s="204" t="s">
        <v>432</v>
      </c>
      <c r="F14" s="205">
        <v>635710</v>
      </c>
      <c r="G14" s="205">
        <v>145249</v>
      </c>
      <c r="H14" s="13" t="s">
        <v>28</v>
      </c>
      <c r="I14" s="6">
        <v>15</v>
      </c>
      <c r="J14" s="77">
        <v>0</v>
      </c>
      <c r="K14" s="77">
        <v>0</v>
      </c>
      <c r="L14" s="77">
        <v>0</v>
      </c>
      <c r="M14" s="77">
        <v>15</v>
      </c>
      <c r="N14" s="77">
        <v>0</v>
      </c>
      <c r="O14" s="148">
        <f t="shared" si="0"/>
        <v>15</v>
      </c>
      <c r="P14" s="77">
        <f t="shared" si="1"/>
        <v>0</v>
      </c>
      <c r="Q14" s="192">
        <v>0</v>
      </c>
      <c r="R14" s="192">
        <v>0</v>
      </c>
      <c r="S14" s="192">
        <v>0</v>
      </c>
      <c r="T14" s="192">
        <v>0</v>
      </c>
      <c r="U14" s="192">
        <v>0</v>
      </c>
      <c r="V14" s="15">
        <f>SUM(Q14:U14)</f>
        <v>0</v>
      </c>
      <c r="W14" s="15">
        <v>0</v>
      </c>
      <c r="X14" s="149" t="s">
        <v>685</v>
      </c>
    </row>
    <row r="15" spans="1:24" ht="15" thickBot="1">
      <c r="N15" s="234"/>
    </row>
    <row r="16" spans="1:24" ht="48" customHeight="1" thickBot="1">
      <c r="G16" s="2"/>
      <c r="H16" s="189" t="s">
        <v>559</v>
      </c>
      <c r="I16" s="243">
        <f t="shared" ref="I16:O16" si="3">SUM(I3:I14)</f>
        <v>1409</v>
      </c>
      <c r="J16" s="244">
        <f t="shared" si="3"/>
        <v>0</v>
      </c>
      <c r="K16" s="244">
        <f t="shared" si="3"/>
        <v>0</v>
      </c>
      <c r="L16" s="244">
        <f t="shared" si="3"/>
        <v>136</v>
      </c>
      <c r="M16" s="244">
        <f t="shared" si="3"/>
        <v>221</v>
      </c>
      <c r="N16" s="244">
        <f t="shared" si="3"/>
        <v>250</v>
      </c>
      <c r="O16" s="245">
        <f t="shared" si="3"/>
        <v>607</v>
      </c>
      <c r="P16" s="244">
        <f>SUM(P3:P14)</f>
        <v>802</v>
      </c>
      <c r="Q16" s="244">
        <f t="shared" ref="Q16:V16" si="4">SUM(Q3:Q14)</f>
        <v>197</v>
      </c>
      <c r="R16" s="244">
        <f t="shared" si="4"/>
        <v>167</v>
      </c>
      <c r="S16" s="244">
        <f t="shared" si="4"/>
        <v>110</v>
      </c>
      <c r="T16" s="244">
        <f t="shared" si="4"/>
        <v>94</v>
      </c>
      <c r="U16" s="244">
        <f t="shared" si="4"/>
        <v>77</v>
      </c>
      <c r="V16" s="246">
        <f t="shared" si="4"/>
        <v>645</v>
      </c>
      <c r="W16" s="247">
        <f>SUM(W3:W15)</f>
        <v>157</v>
      </c>
      <c r="X16" s="2"/>
    </row>
    <row r="17" spans="7:24">
      <c r="G17" s="2"/>
      <c r="H17" s="75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</row>
  </sheetData>
  <autoFilter ref="A2:X14" xr:uid="{58545575-1833-4834-B45F-CDD0608B77BD}"/>
  <mergeCells count="1">
    <mergeCell ref="A1:E1"/>
  </mergeCells>
  <conditionalFormatting sqref="H3:H14 H16:H17">
    <cfRule type="cellIs" dxfId="8" priority="1" operator="equal">
      <formula>"Expired"</formula>
    </cfRule>
    <cfRule type="cellIs" dxfId="7" priority="2" operator="equal">
      <formula>"Under Construction"</formula>
    </cfRule>
    <cfRule type="cellIs" dxfId="6" priority="3" operator="equal">
      <formula>"Completed"</formula>
    </cfRule>
  </conditionalFormatting>
  <pageMargins left="0.7" right="0.7" top="0.75" bottom="0.75" header="0.3" footer="0.3"/>
  <pageSetup paperSize="9" scale="1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054BF-B0D3-4504-BAA3-B91EF1D7A297}">
  <sheetPr>
    <pageSetUpPr fitToPage="1"/>
  </sheetPr>
  <dimension ref="A1:Z2105"/>
  <sheetViews>
    <sheetView zoomScale="70" zoomScaleNormal="70" workbookViewId="0">
      <pane ySplit="2" topLeftCell="A74" activePane="bottomLeft" state="frozen"/>
      <selection activeCell="D19" sqref="D19"/>
      <selection pane="bottomLeft" sqref="A1:Z84"/>
    </sheetView>
  </sheetViews>
  <sheetFormatPr defaultColWidth="8.7265625" defaultRowHeight="15" customHeight="1"/>
  <cols>
    <col min="1" max="1" width="14" style="39" customWidth="1"/>
    <col min="2" max="2" width="33.26953125" style="9" customWidth="1"/>
    <col min="3" max="3" width="20.81640625" style="9" hidden="1" customWidth="1"/>
    <col min="4" max="4" width="15" style="70" customWidth="1"/>
    <col min="5" max="5" width="17.7265625" style="4" hidden="1" customWidth="1"/>
    <col min="6" max="6" width="15.81640625" style="4" hidden="1" customWidth="1"/>
    <col min="7" max="7" width="15.81640625" style="9" hidden="1" customWidth="1"/>
    <col min="8" max="8" width="18.26953125" style="9" hidden="1" customWidth="1"/>
    <col min="9" max="9" width="18.453125" style="4" customWidth="1"/>
    <col min="10" max="10" width="18.453125" style="9" customWidth="1"/>
    <col min="11" max="11" width="18.453125" style="9" hidden="1" customWidth="1"/>
    <col min="12" max="12" width="12.26953125" style="93" customWidth="1"/>
    <col min="13" max="13" width="12" style="93" customWidth="1"/>
    <col min="14" max="14" width="12.26953125" style="93" customWidth="1"/>
    <col min="15" max="16" width="11.7265625" style="93" customWidth="1"/>
    <col min="17" max="17" width="12.453125" style="105" customWidth="1"/>
    <col min="18" max="18" width="11.7265625" style="102" customWidth="1"/>
    <col min="19" max="23" width="11.7265625" style="104" customWidth="1"/>
    <col min="24" max="24" width="15.453125" style="102" customWidth="1"/>
    <col min="25" max="25" width="14.08984375" style="103" customWidth="1"/>
    <col min="26" max="26" width="63.08984375" style="86" customWidth="1"/>
    <col min="27" max="16384" width="8.7265625" style="9"/>
  </cols>
  <sheetData>
    <row r="1" spans="1:26" ht="32.5" customHeight="1">
      <c r="A1" s="274" t="s">
        <v>1038</v>
      </c>
      <c r="B1" s="275"/>
      <c r="C1" s="275"/>
      <c r="D1" s="275"/>
      <c r="E1" s="275"/>
      <c r="F1" s="275"/>
      <c r="G1" s="275"/>
      <c r="H1" s="275"/>
      <c r="I1" s="275"/>
      <c r="J1" s="275"/>
      <c r="K1" s="9" t="s">
        <v>686</v>
      </c>
      <c r="L1" s="9"/>
      <c r="M1" s="9"/>
      <c r="N1" s="9"/>
      <c r="O1" s="9"/>
      <c r="P1" s="9"/>
      <c r="Q1" s="9"/>
      <c r="R1" s="39"/>
      <c r="S1" s="9"/>
      <c r="T1" s="9"/>
      <c r="U1" s="9"/>
      <c r="V1" s="9"/>
      <c r="W1" s="9"/>
      <c r="X1" s="39"/>
      <c r="Y1" s="9"/>
      <c r="Z1" s="5"/>
    </row>
    <row r="2" spans="1:26" ht="46.5">
      <c r="A2" s="150" t="s">
        <v>688</v>
      </c>
      <c r="B2" s="152" t="s">
        <v>3</v>
      </c>
      <c r="C2" s="224" t="s">
        <v>689</v>
      </c>
      <c r="D2" s="225" t="s">
        <v>690</v>
      </c>
      <c r="E2" s="150" t="s">
        <v>691</v>
      </c>
      <c r="F2" s="150" t="s">
        <v>692</v>
      </c>
      <c r="G2" s="150" t="s">
        <v>693</v>
      </c>
      <c r="H2" s="226" t="s">
        <v>694</v>
      </c>
      <c r="I2" s="227" t="s">
        <v>1051</v>
      </c>
      <c r="J2" s="227" t="s">
        <v>695</v>
      </c>
      <c r="K2" s="153" t="s">
        <v>645</v>
      </c>
      <c r="L2" s="150" t="s">
        <v>1029</v>
      </c>
      <c r="M2" s="154" t="s">
        <v>1030</v>
      </c>
      <c r="N2" s="154" t="s">
        <v>1031</v>
      </c>
      <c r="O2" s="154" t="s">
        <v>1040</v>
      </c>
      <c r="P2" s="154" t="s">
        <v>1041</v>
      </c>
      <c r="Q2" s="147" t="s">
        <v>9</v>
      </c>
      <c r="R2" s="154" t="s">
        <v>696</v>
      </c>
      <c r="S2" s="154" t="s">
        <v>1047</v>
      </c>
      <c r="T2" s="154" t="s">
        <v>1043</v>
      </c>
      <c r="U2" s="154" t="s">
        <v>1044</v>
      </c>
      <c r="V2" s="154" t="s">
        <v>1045</v>
      </c>
      <c r="W2" s="154" t="s">
        <v>1046</v>
      </c>
      <c r="X2" s="154" t="s">
        <v>1052</v>
      </c>
      <c r="Y2" s="154" t="s">
        <v>1053</v>
      </c>
      <c r="Z2" s="154" t="s">
        <v>1058</v>
      </c>
    </row>
    <row r="3" spans="1:26" ht="70.5" customHeight="1">
      <c r="A3" s="27" t="s">
        <v>699</v>
      </c>
      <c r="B3" s="10" t="s">
        <v>700</v>
      </c>
      <c r="C3" s="37" t="s">
        <v>505</v>
      </c>
      <c r="D3" s="71"/>
      <c r="E3" s="13"/>
      <c r="F3" s="32"/>
      <c r="G3" s="32"/>
      <c r="H3" s="30"/>
      <c r="I3" s="11"/>
      <c r="J3" s="62"/>
      <c r="K3" s="62"/>
      <c r="L3" s="280" t="s">
        <v>1018</v>
      </c>
      <c r="M3" s="281"/>
      <c r="N3" s="281"/>
      <c r="O3" s="281"/>
      <c r="P3" s="281"/>
      <c r="Q3" s="281"/>
      <c r="R3" s="282"/>
      <c r="S3" s="281"/>
      <c r="T3" s="281"/>
      <c r="U3" s="281"/>
      <c r="V3" s="281"/>
      <c r="W3" s="281"/>
      <c r="X3" s="282"/>
      <c r="Y3" s="283"/>
      <c r="Z3" s="155"/>
    </row>
    <row r="4" spans="1:26" ht="273.64999999999998" customHeight="1">
      <c r="A4" s="290" t="s">
        <v>591</v>
      </c>
      <c r="B4" s="292" t="s">
        <v>702</v>
      </c>
      <c r="C4" s="13" t="s">
        <v>128</v>
      </c>
      <c r="D4" s="89" t="s">
        <v>687</v>
      </c>
      <c r="E4" s="13"/>
      <c r="F4" s="32"/>
      <c r="G4" s="32"/>
      <c r="H4" s="31" t="s">
        <v>703</v>
      </c>
      <c r="I4" s="276">
        <v>260</v>
      </c>
      <c r="J4" s="11"/>
      <c r="K4" s="11"/>
      <c r="L4" s="94">
        <v>0</v>
      </c>
      <c r="M4" s="95">
        <v>0</v>
      </c>
      <c r="N4" s="95">
        <v>0</v>
      </c>
      <c r="O4" s="96">
        <v>0</v>
      </c>
      <c r="P4" s="96">
        <v>0</v>
      </c>
      <c r="Q4" s="148">
        <v>0</v>
      </c>
      <c r="R4" s="77">
        <v>243</v>
      </c>
      <c r="S4" s="179">
        <v>35</v>
      </c>
      <c r="T4" s="179">
        <v>35</v>
      </c>
      <c r="U4" s="179">
        <v>35</v>
      </c>
      <c r="V4" s="179">
        <v>35</v>
      </c>
      <c r="W4" s="179">
        <v>35</v>
      </c>
      <c r="X4" s="77">
        <f>SUM(S4:W4)</f>
        <v>175</v>
      </c>
      <c r="Y4" s="77">
        <v>68</v>
      </c>
      <c r="Z4" s="149" t="s">
        <v>704</v>
      </c>
    </row>
    <row r="5" spans="1:26" ht="126.75" customHeight="1">
      <c r="A5" s="291"/>
      <c r="B5" s="293"/>
      <c r="C5" s="53" t="s">
        <v>128</v>
      </c>
      <c r="D5" s="71"/>
      <c r="E5" s="13" t="s">
        <v>590</v>
      </c>
      <c r="F5" s="32">
        <v>45737</v>
      </c>
      <c r="G5" s="32">
        <v>45961</v>
      </c>
      <c r="H5" s="31" t="s">
        <v>706</v>
      </c>
      <c r="I5" s="277"/>
      <c r="J5" s="25">
        <v>17</v>
      </c>
      <c r="K5" s="11">
        <v>17</v>
      </c>
      <c r="L5" s="267" t="s">
        <v>707</v>
      </c>
      <c r="M5" s="268"/>
      <c r="N5" s="268"/>
      <c r="O5" s="268"/>
      <c r="P5" s="268"/>
      <c r="Q5" s="268"/>
      <c r="R5" s="269"/>
      <c r="S5" s="268"/>
      <c r="T5" s="268"/>
      <c r="U5" s="268"/>
      <c r="V5" s="268"/>
      <c r="W5" s="268"/>
      <c r="X5" s="269"/>
      <c r="Y5" s="270"/>
      <c r="Z5" s="156"/>
    </row>
    <row r="6" spans="1:26" ht="138" customHeight="1">
      <c r="A6" s="8" t="s">
        <v>708</v>
      </c>
      <c r="B6" s="3" t="s">
        <v>709</v>
      </c>
      <c r="C6" s="53" t="s">
        <v>128</v>
      </c>
      <c r="D6" s="71" t="str">
        <f>'[1]25-26'!$K$9</f>
        <v>Not Started</v>
      </c>
      <c r="E6" s="13"/>
      <c r="F6" s="32"/>
      <c r="G6" s="32"/>
      <c r="H6" s="31" t="s">
        <v>710</v>
      </c>
      <c r="I6" s="11">
        <v>100</v>
      </c>
      <c r="J6" s="11"/>
      <c r="K6" s="11"/>
      <c r="L6" s="88">
        <v>0</v>
      </c>
      <c r="M6" s="50">
        <v>0</v>
      </c>
      <c r="N6" s="50">
        <v>0</v>
      </c>
      <c r="O6" s="50">
        <v>0</v>
      </c>
      <c r="P6" s="50">
        <v>0</v>
      </c>
      <c r="Q6" s="148">
        <f t="shared" ref="Q6:Q42" si="0">SUM(L6:P6)</f>
        <v>0</v>
      </c>
      <c r="R6" s="85">
        <v>100</v>
      </c>
      <c r="S6" s="168">
        <v>0</v>
      </c>
      <c r="T6" s="168">
        <v>0</v>
      </c>
      <c r="U6" s="168">
        <v>35</v>
      </c>
      <c r="V6" s="168">
        <v>35</v>
      </c>
      <c r="W6" s="168">
        <v>30</v>
      </c>
      <c r="X6" s="77">
        <f>SUM(S6:W6)</f>
        <v>100</v>
      </c>
      <c r="Y6" s="77">
        <v>0</v>
      </c>
      <c r="Z6" s="149" t="s">
        <v>711</v>
      </c>
    </row>
    <row r="7" spans="1:26" ht="110.25" customHeight="1">
      <c r="A7" s="8" t="s">
        <v>713</v>
      </c>
      <c r="B7" s="3" t="s">
        <v>714</v>
      </c>
      <c r="C7" s="53" t="s">
        <v>128</v>
      </c>
      <c r="D7" s="71" t="s">
        <v>687</v>
      </c>
      <c r="E7" s="13" t="s">
        <v>715</v>
      </c>
      <c r="F7" s="32"/>
      <c r="G7" s="32"/>
      <c r="H7" s="31" t="s">
        <v>716</v>
      </c>
      <c r="I7" s="11">
        <v>100</v>
      </c>
      <c r="J7" s="11">
        <v>0</v>
      </c>
      <c r="K7" s="11">
        <v>0</v>
      </c>
      <c r="L7" s="50">
        <v>0</v>
      </c>
      <c r="M7" s="50">
        <v>0</v>
      </c>
      <c r="N7" s="50">
        <v>0</v>
      </c>
      <c r="O7" s="50">
        <v>0</v>
      </c>
      <c r="P7" s="50">
        <v>0</v>
      </c>
      <c r="Q7" s="148">
        <f t="shared" si="0"/>
        <v>0</v>
      </c>
      <c r="R7" s="85">
        <v>100</v>
      </c>
      <c r="S7" s="168">
        <v>0</v>
      </c>
      <c r="T7" s="168">
        <v>35</v>
      </c>
      <c r="U7" s="168">
        <v>35</v>
      </c>
      <c r="V7" s="168">
        <v>30</v>
      </c>
      <c r="W7" s="168">
        <v>0</v>
      </c>
      <c r="X7" s="77">
        <f>SUM(S7:W7)</f>
        <v>100</v>
      </c>
      <c r="Y7" s="77">
        <v>0</v>
      </c>
      <c r="Z7" s="149" t="s">
        <v>717</v>
      </c>
    </row>
    <row r="8" spans="1:26" ht="72.5">
      <c r="A8" s="58" t="s">
        <v>718</v>
      </c>
      <c r="B8" s="1" t="s">
        <v>719</v>
      </c>
      <c r="C8" s="53" t="s">
        <v>128</v>
      </c>
      <c r="D8" s="71" t="s">
        <v>687</v>
      </c>
      <c r="E8" s="13"/>
      <c r="F8" s="32"/>
      <c r="G8" s="32"/>
      <c r="H8" s="16" t="s">
        <v>720</v>
      </c>
      <c r="I8" s="11">
        <v>80</v>
      </c>
      <c r="J8" s="11"/>
      <c r="K8" s="11"/>
      <c r="L8" s="88">
        <v>0</v>
      </c>
      <c r="M8" s="50">
        <v>0</v>
      </c>
      <c r="N8" s="50">
        <v>0</v>
      </c>
      <c r="O8" s="50">
        <v>0</v>
      </c>
      <c r="P8" s="50">
        <v>0</v>
      </c>
      <c r="Q8" s="148">
        <f t="shared" si="0"/>
        <v>0</v>
      </c>
      <c r="R8" s="85">
        <v>80</v>
      </c>
      <c r="S8" s="168">
        <v>0</v>
      </c>
      <c r="T8" s="168">
        <v>25</v>
      </c>
      <c r="U8" s="168">
        <v>25</v>
      </c>
      <c r="V8" s="168">
        <v>25</v>
      </c>
      <c r="W8" s="168">
        <v>5</v>
      </c>
      <c r="X8" s="77">
        <f>SUM(T8:W8)</f>
        <v>80</v>
      </c>
      <c r="Y8" s="77">
        <v>0</v>
      </c>
      <c r="Z8" s="149" t="s">
        <v>704</v>
      </c>
    </row>
    <row r="9" spans="1:26" ht="29">
      <c r="A9" s="58" t="s">
        <v>588</v>
      </c>
      <c r="B9" s="278" t="s">
        <v>721</v>
      </c>
      <c r="C9" s="53" t="s">
        <v>128</v>
      </c>
      <c r="D9" s="71"/>
      <c r="E9" s="13" t="s">
        <v>587</v>
      </c>
      <c r="F9" s="32">
        <v>44839</v>
      </c>
      <c r="G9" s="32">
        <v>45674</v>
      </c>
      <c r="H9" s="31" t="s">
        <v>722</v>
      </c>
      <c r="I9" s="276">
        <v>150</v>
      </c>
      <c r="J9" s="11">
        <v>120</v>
      </c>
      <c r="K9" s="11">
        <v>120</v>
      </c>
      <c r="L9" s="263" t="s">
        <v>723</v>
      </c>
      <c r="M9" s="264"/>
      <c r="N9" s="264"/>
      <c r="O9" s="264"/>
      <c r="P9" s="264"/>
      <c r="Q9" s="264"/>
      <c r="R9" s="266"/>
      <c r="S9" s="264"/>
      <c r="T9" s="264"/>
      <c r="U9" s="264"/>
      <c r="V9" s="264"/>
      <c r="W9" s="264"/>
      <c r="X9" s="266"/>
      <c r="Y9" s="265"/>
      <c r="Z9" s="157"/>
    </row>
    <row r="10" spans="1:26" ht="40" customHeight="1">
      <c r="A10" s="58" t="s">
        <v>588</v>
      </c>
      <c r="B10" s="279"/>
      <c r="C10" s="53"/>
      <c r="D10" s="71" t="s">
        <v>687</v>
      </c>
      <c r="E10" s="13"/>
      <c r="F10" s="32"/>
      <c r="G10" s="32"/>
      <c r="H10" s="31"/>
      <c r="I10" s="277"/>
      <c r="J10" s="11">
        <v>30</v>
      </c>
      <c r="K10" s="11"/>
      <c r="L10" s="88">
        <v>0</v>
      </c>
      <c r="M10" s="50">
        <v>0</v>
      </c>
      <c r="N10" s="50">
        <v>0</v>
      </c>
      <c r="O10" s="50">
        <v>0</v>
      </c>
      <c r="P10" s="50">
        <v>0</v>
      </c>
      <c r="Q10" s="148">
        <f>SUM(L10:P10)</f>
        <v>0</v>
      </c>
      <c r="R10" s="85">
        <v>30</v>
      </c>
      <c r="S10" s="168">
        <v>0</v>
      </c>
      <c r="T10" s="168">
        <v>0</v>
      </c>
      <c r="U10" s="168">
        <v>25</v>
      </c>
      <c r="V10" s="168">
        <v>5</v>
      </c>
      <c r="W10" s="169">
        <v>0</v>
      </c>
      <c r="X10" s="85">
        <f>SUM(S10:W10)</f>
        <v>30</v>
      </c>
      <c r="Y10" s="77">
        <v>0</v>
      </c>
      <c r="Z10" s="149" t="s">
        <v>704</v>
      </c>
    </row>
    <row r="11" spans="1:26" ht="43.5">
      <c r="A11" s="58" t="s">
        <v>668</v>
      </c>
      <c r="B11" s="1" t="s">
        <v>724</v>
      </c>
      <c r="C11" s="53" t="s">
        <v>128</v>
      </c>
      <c r="D11" s="71"/>
      <c r="E11" s="13" t="s">
        <v>667</v>
      </c>
      <c r="F11" s="32">
        <v>44091</v>
      </c>
      <c r="G11" s="32">
        <v>45268</v>
      </c>
      <c r="H11" s="31" t="s">
        <v>725</v>
      </c>
      <c r="I11" s="11">
        <v>135</v>
      </c>
      <c r="J11" s="11">
        <v>135</v>
      </c>
      <c r="K11" s="11">
        <v>135</v>
      </c>
      <c r="L11" s="263" t="s">
        <v>726</v>
      </c>
      <c r="M11" s="264"/>
      <c r="N11" s="264"/>
      <c r="O11" s="264"/>
      <c r="P11" s="264"/>
      <c r="Q11" s="264"/>
      <c r="R11" s="266"/>
      <c r="S11" s="264"/>
      <c r="T11" s="264"/>
      <c r="U11" s="264"/>
      <c r="V11" s="264"/>
      <c r="W11" s="264"/>
      <c r="X11" s="266"/>
      <c r="Y11" s="265"/>
      <c r="Z11" s="157"/>
    </row>
    <row r="12" spans="1:26" ht="29">
      <c r="A12" s="59" t="s">
        <v>727</v>
      </c>
      <c r="B12" s="1" t="s">
        <v>728</v>
      </c>
      <c r="C12" s="53" t="s">
        <v>128</v>
      </c>
      <c r="D12" s="71" t="s">
        <v>687</v>
      </c>
      <c r="E12" s="13"/>
      <c r="F12" s="32"/>
      <c r="G12" s="32"/>
      <c r="H12" s="31" t="s">
        <v>729</v>
      </c>
      <c r="I12" s="11">
        <v>60</v>
      </c>
      <c r="J12" s="11"/>
      <c r="K12" s="11"/>
      <c r="L12" s="88">
        <v>0</v>
      </c>
      <c r="M12" s="50">
        <v>0</v>
      </c>
      <c r="N12" s="50">
        <v>0</v>
      </c>
      <c r="O12" s="50">
        <v>0</v>
      </c>
      <c r="P12" s="50">
        <v>0</v>
      </c>
      <c r="Q12" s="148">
        <f t="shared" si="0"/>
        <v>0</v>
      </c>
      <c r="R12" s="85">
        <v>60</v>
      </c>
      <c r="S12" s="168">
        <v>0</v>
      </c>
      <c r="T12" s="168">
        <v>0</v>
      </c>
      <c r="U12" s="168">
        <v>25</v>
      </c>
      <c r="V12" s="168">
        <v>25</v>
      </c>
      <c r="W12" s="169">
        <v>10</v>
      </c>
      <c r="X12" s="85">
        <f>SUM(S12:W12)</f>
        <v>60</v>
      </c>
      <c r="Y12" s="77">
        <v>0</v>
      </c>
      <c r="Z12" s="149" t="s">
        <v>704</v>
      </c>
    </row>
    <row r="13" spans="1:26" ht="150" customHeight="1">
      <c r="A13" s="59" t="s">
        <v>730</v>
      </c>
      <c r="B13" s="1" t="s">
        <v>731</v>
      </c>
      <c r="C13" s="53" t="s">
        <v>128</v>
      </c>
      <c r="D13" s="71" t="s">
        <v>687</v>
      </c>
      <c r="E13" s="13"/>
      <c r="F13" s="32"/>
      <c r="G13" s="32"/>
      <c r="H13" s="31" t="s">
        <v>732</v>
      </c>
      <c r="I13" s="11">
        <v>100</v>
      </c>
      <c r="J13" s="11"/>
      <c r="K13" s="11"/>
      <c r="L13" s="88">
        <v>0</v>
      </c>
      <c r="M13" s="50">
        <v>0</v>
      </c>
      <c r="N13" s="50">
        <v>0</v>
      </c>
      <c r="O13" s="50">
        <v>0</v>
      </c>
      <c r="P13" s="50">
        <v>0</v>
      </c>
      <c r="Q13" s="148">
        <f t="shared" si="0"/>
        <v>0</v>
      </c>
      <c r="R13" s="85">
        <v>100</v>
      </c>
      <c r="S13" s="168">
        <v>0</v>
      </c>
      <c r="T13" s="168">
        <v>0</v>
      </c>
      <c r="U13" s="168">
        <v>0</v>
      </c>
      <c r="V13" s="168">
        <v>0</v>
      </c>
      <c r="W13" s="168">
        <v>0</v>
      </c>
      <c r="X13" s="77">
        <v>0</v>
      </c>
      <c r="Y13" s="77">
        <v>100</v>
      </c>
      <c r="Z13" s="149" t="s">
        <v>733</v>
      </c>
    </row>
    <row r="14" spans="1:26" ht="71.900000000000006" customHeight="1">
      <c r="A14" s="59" t="s">
        <v>190</v>
      </c>
      <c r="B14" s="1" t="s">
        <v>734</v>
      </c>
      <c r="C14" s="53" t="s">
        <v>128</v>
      </c>
      <c r="D14" s="71" t="s">
        <v>687</v>
      </c>
      <c r="E14" s="13"/>
      <c r="F14" s="32"/>
      <c r="G14" s="32"/>
      <c r="H14" s="31" t="s">
        <v>735</v>
      </c>
      <c r="I14" s="11">
        <v>8</v>
      </c>
      <c r="J14" s="11"/>
      <c r="K14" s="11"/>
      <c r="L14" s="88">
        <v>0</v>
      </c>
      <c r="M14" s="50">
        <v>0</v>
      </c>
      <c r="N14" s="50">
        <v>0</v>
      </c>
      <c r="O14" s="50">
        <v>0</v>
      </c>
      <c r="P14" s="50">
        <v>0</v>
      </c>
      <c r="Q14" s="148">
        <f t="shared" si="0"/>
        <v>0</v>
      </c>
      <c r="R14" s="85">
        <v>8</v>
      </c>
      <c r="S14" s="168">
        <v>0</v>
      </c>
      <c r="T14" s="168">
        <v>0</v>
      </c>
      <c r="U14" s="168">
        <v>8</v>
      </c>
      <c r="V14" s="168">
        <v>0</v>
      </c>
      <c r="W14" s="168">
        <v>0</v>
      </c>
      <c r="X14" s="77">
        <v>8</v>
      </c>
      <c r="Y14" s="77">
        <v>0</v>
      </c>
      <c r="Z14" s="149" t="s">
        <v>704</v>
      </c>
    </row>
    <row r="15" spans="1:26" ht="71.900000000000006" customHeight="1">
      <c r="A15" s="59" t="s">
        <v>190</v>
      </c>
      <c r="B15" s="1" t="s">
        <v>736</v>
      </c>
      <c r="C15" s="53" t="s">
        <v>128</v>
      </c>
      <c r="D15" s="71"/>
      <c r="E15" s="13" t="s">
        <v>737</v>
      </c>
      <c r="F15" s="32">
        <v>45978</v>
      </c>
      <c r="G15" s="32">
        <v>46065</v>
      </c>
      <c r="I15" s="11">
        <v>5</v>
      </c>
      <c r="J15" s="67">
        <v>4</v>
      </c>
      <c r="K15" s="47">
        <v>4</v>
      </c>
      <c r="L15" s="263" t="s">
        <v>738</v>
      </c>
      <c r="M15" s="264"/>
      <c r="N15" s="264"/>
      <c r="O15" s="264"/>
      <c r="P15" s="264"/>
      <c r="Q15" s="264"/>
      <c r="R15" s="266"/>
      <c r="S15" s="264"/>
      <c r="T15" s="264"/>
      <c r="U15" s="264"/>
      <c r="V15" s="264"/>
      <c r="W15" s="264"/>
      <c r="X15" s="266"/>
      <c r="Y15" s="265"/>
      <c r="Z15" s="157"/>
    </row>
    <row r="16" spans="1:26" ht="133" customHeight="1">
      <c r="A16" s="59" t="s">
        <v>190</v>
      </c>
      <c r="B16" s="1" t="s">
        <v>739</v>
      </c>
      <c r="C16" s="107" t="s">
        <v>128</v>
      </c>
      <c r="D16" s="71" t="s">
        <v>701</v>
      </c>
      <c r="E16" s="13"/>
      <c r="F16" s="32"/>
      <c r="G16" s="32"/>
      <c r="H16" s="31" t="s">
        <v>740</v>
      </c>
      <c r="I16" s="11">
        <v>20</v>
      </c>
      <c r="J16" s="11">
        <v>20</v>
      </c>
      <c r="K16" s="11"/>
      <c r="L16" s="88">
        <v>0</v>
      </c>
      <c r="M16" s="50">
        <v>0</v>
      </c>
      <c r="N16" s="50">
        <v>0</v>
      </c>
      <c r="O16" s="50">
        <v>0</v>
      </c>
      <c r="P16" s="50">
        <v>20</v>
      </c>
      <c r="Q16" s="148">
        <f t="shared" si="0"/>
        <v>20</v>
      </c>
      <c r="R16" s="85">
        <v>0</v>
      </c>
      <c r="S16" s="168">
        <v>0</v>
      </c>
      <c r="T16" s="168">
        <v>0</v>
      </c>
      <c r="U16" s="168">
        <v>0</v>
      </c>
      <c r="V16" s="168">
        <v>0</v>
      </c>
      <c r="W16" s="168">
        <v>0</v>
      </c>
      <c r="X16" s="77">
        <f>SUM(T16:W16)</f>
        <v>0</v>
      </c>
      <c r="Y16" s="77">
        <v>0</v>
      </c>
      <c r="Z16" s="149" t="s">
        <v>1011</v>
      </c>
    </row>
    <row r="17" spans="1:26" ht="106" customHeight="1">
      <c r="A17" s="60" t="s">
        <v>190</v>
      </c>
      <c r="B17" s="3" t="s">
        <v>741</v>
      </c>
      <c r="C17" s="65" t="s">
        <v>128</v>
      </c>
      <c r="D17" s="71" t="s">
        <v>687</v>
      </c>
      <c r="E17" s="13" t="s">
        <v>742</v>
      </c>
      <c r="F17" s="32">
        <v>44354</v>
      </c>
      <c r="G17" s="32">
        <v>44797</v>
      </c>
      <c r="H17" s="31" t="s">
        <v>743</v>
      </c>
      <c r="I17" s="11">
        <v>20</v>
      </c>
      <c r="J17" s="11"/>
      <c r="K17" s="11"/>
      <c r="L17" s="97">
        <v>0</v>
      </c>
      <c r="M17" s="97">
        <v>0</v>
      </c>
      <c r="N17" s="97">
        <v>0</v>
      </c>
      <c r="O17" s="97">
        <v>0</v>
      </c>
      <c r="P17" s="97">
        <v>0</v>
      </c>
      <c r="Q17" s="148">
        <f t="shared" si="0"/>
        <v>0</v>
      </c>
      <c r="R17" s="85">
        <v>20</v>
      </c>
      <c r="S17" s="168">
        <v>0</v>
      </c>
      <c r="T17" s="168">
        <v>20</v>
      </c>
      <c r="U17" s="168">
        <v>0</v>
      </c>
      <c r="V17" s="168">
        <v>0</v>
      </c>
      <c r="W17" s="168">
        <v>0</v>
      </c>
      <c r="X17" s="77">
        <v>20</v>
      </c>
      <c r="Y17" s="77">
        <v>0</v>
      </c>
      <c r="Z17" s="149" t="s">
        <v>744</v>
      </c>
    </row>
    <row r="18" spans="1:26" ht="96" customHeight="1">
      <c r="A18" s="60" t="s">
        <v>190</v>
      </c>
      <c r="B18" s="1" t="s">
        <v>745</v>
      </c>
      <c r="C18" s="55" t="s">
        <v>128</v>
      </c>
      <c r="D18" s="71" t="s">
        <v>687</v>
      </c>
      <c r="E18" s="13"/>
      <c r="F18" s="32"/>
      <c r="G18" s="32"/>
      <c r="H18" s="31" t="s">
        <v>746</v>
      </c>
      <c r="I18" s="11">
        <v>10</v>
      </c>
      <c r="J18" s="11"/>
      <c r="K18" s="11"/>
      <c r="L18" s="88">
        <v>0</v>
      </c>
      <c r="M18" s="50">
        <v>0</v>
      </c>
      <c r="N18" s="50">
        <v>0</v>
      </c>
      <c r="O18" s="50">
        <v>0</v>
      </c>
      <c r="P18" s="50">
        <v>0</v>
      </c>
      <c r="Q18" s="148">
        <f t="shared" si="0"/>
        <v>0</v>
      </c>
      <c r="R18" s="85">
        <v>10</v>
      </c>
      <c r="S18" s="168">
        <v>0</v>
      </c>
      <c r="T18" s="168">
        <v>10</v>
      </c>
      <c r="U18" s="168">
        <v>0</v>
      </c>
      <c r="V18" s="168">
        <v>0</v>
      </c>
      <c r="W18" s="169">
        <v>0</v>
      </c>
      <c r="X18" s="85">
        <v>10</v>
      </c>
      <c r="Y18" s="77">
        <v>0</v>
      </c>
      <c r="Z18" s="149" t="s">
        <v>704</v>
      </c>
    </row>
    <row r="19" spans="1:26" ht="29">
      <c r="A19" s="60" t="s">
        <v>190</v>
      </c>
      <c r="B19" s="1" t="s">
        <v>747</v>
      </c>
      <c r="C19" s="55" t="s">
        <v>128</v>
      </c>
      <c r="D19" s="71"/>
      <c r="E19" s="13" t="s">
        <v>748</v>
      </c>
      <c r="F19" s="32">
        <v>44953</v>
      </c>
      <c r="G19" s="32">
        <v>45169</v>
      </c>
      <c r="H19" s="31" t="s">
        <v>746</v>
      </c>
      <c r="I19" s="11">
        <v>9</v>
      </c>
      <c r="J19" s="11">
        <v>8</v>
      </c>
      <c r="K19" s="11">
        <v>8</v>
      </c>
      <c r="L19" s="263" t="s">
        <v>749</v>
      </c>
      <c r="M19" s="264"/>
      <c r="N19" s="264"/>
      <c r="O19" s="264"/>
      <c r="P19" s="264"/>
      <c r="Q19" s="264"/>
      <c r="R19" s="266"/>
      <c r="S19" s="264"/>
      <c r="T19" s="264"/>
      <c r="U19" s="264"/>
      <c r="V19" s="264"/>
      <c r="W19" s="264"/>
      <c r="X19" s="266"/>
      <c r="Y19" s="265"/>
      <c r="Z19" s="157"/>
    </row>
    <row r="20" spans="1:26" ht="29">
      <c r="A20" s="59" t="s">
        <v>190</v>
      </c>
      <c r="B20" s="1" t="s">
        <v>750</v>
      </c>
      <c r="C20" s="55" t="s">
        <v>128</v>
      </c>
      <c r="D20" s="71" t="s">
        <v>687</v>
      </c>
      <c r="E20" s="13"/>
      <c r="F20" s="32"/>
      <c r="G20" s="32"/>
      <c r="H20" s="31" t="s">
        <v>746</v>
      </c>
      <c r="I20" s="11">
        <v>10</v>
      </c>
      <c r="J20" s="11"/>
      <c r="K20" s="11"/>
      <c r="L20" s="88">
        <v>0</v>
      </c>
      <c r="M20" s="50">
        <v>0</v>
      </c>
      <c r="N20" s="50">
        <v>0</v>
      </c>
      <c r="O20" s="50">
        <v>0</v>
      </c>
      <c r="P20" s="50">
        <v>0</v>
      </c>
      <c r="Q20" s="148">
        <f t="shared" si="0"/>
        <v>0</v>
      </c>
      <c r="R20" s="85">
        <v>10</v>
      </c>
      <c r="S20" s="168">
        <v>0</v>
      </c>
      <c r="T20" s="168">
        <v>0</v>
      </c>
      <c r="U20" s="168">
        <v>10</v>
      </c>
      <c r="V20" s="168">
        <v>0</v>
      </c>
      <c r="W20" s="168">
        <v>0</v>
      </c>
      <c r="X20" s="77">
        <v>10</v>
      </c>
      <c r="Y20" s="77">
        <v>0</v>
      </c>
      <c r="Z20" s="149" t="s">
        <v>704</v>
      </c>
    </row>
    <row r="21" spans="1:26" ht="85" customHeight="1">
      <c r="A21" s="59" t="s">
        <v>190</v>
      </c>
      <c r="B21" s="1" t="s">
        <v>751</v>
      </c>
      <c r="C21" s="55" t="s">
        <v>128</v>
      </c>
      <c r="D21" s="71" t="s">
        <v>687</v>
      </c>
      <c r="E21" s="13"/>
      <c r="F21" s="32"/>
      <c r="G21" s="32"/>
      <c r="H21" s="31" t="s">
        <v>746</v>
      </c>
      <c r="I21" s="11">
        <v>6</v>
      </c>
      <c r="J21" s="11"/>
      <c r="K21" s="11"/>
      <c r="L21" s="88">
        <v>0</v>
      </c>
      <c r="M21" s="50">
        <v>0</v>
      </c>
      <c r="N21" s="50">
        <v>0</v>
      </c>
      <c r="O21" s="50">
        <v>0</v>
      </c>
      <c r="P21" s="50">
        <v>0</v>
      </c>
      <c r="Q21" s="148">
        <f t="shared" si="0"/>
        <v>0</v>
      </c>
      <c r="R21" s="85">
        <v>6</v>
      </c>
      <c r="S21" s="168">
        <v>0</v>
      </c>
      <c r="T21" s="168">
        <v>6</v>
      </c>
      <c r="U21" s="168">
        <v>0</v>
      </c>
      <c r="V21" s="168">
        <v>0</v>
      </c>
      <c r="W21" s="168">
        <v>0</v>
      </c>
      <c r="X21" s="77">
        <f>SUM(S21:W21)</f>
        <v>6</v>
      </c>
      <c r="Y21" s="77">
        <f>I21-Q21-X21</f>
        <v>0</v>
      </c>
      <c r="Z21" s="149" t="s">
        <v>704</v>
      </c>
    </row>
    <row r="22" spans="1:26" ht="29">
      <c r="A22" s="59" t="s">
        <v>190</v>
      </c>
      <c r="B22" s="1" t="s">
        <v>752</v>
      </c>
      <c r="C22" s="55" t="s">
        <v>128</v>
      </c>
      <c r="D22" s="71" t="s">
        <v>687</v>
      </c>
      <c r="E22" s="13"/>
      <c r="F22" s="32"/>
      <c r="G22" s="32"/>
      <c r="H22" s="31" t="s">
        <v>746</v>
      </c>
      <c r="I22" s="11">
        <v>10</v>
      </c>
      <c r="J22" s="11"/>
      <c r="K22" s="11"/>
      <c r="L22" s="88">
        <v>0</v>
      </c>
      <c r="M22" s="50">
        <v>0</v>
      </c>
      <c r="N22" s="50">
        <v>0</v>
      </c>
      <c r="O22" s="50">
        <v>0</v>
      </c>
      <c r="P22" s="50">
        <v>0</v>
      </c>
      <c r="Q22" s="148">
        <f t="shared" si="0"/>
        <v>0</v>
      </c>
      <c r="R22" s="85">
        <v>10</v>
      </c>
      <c r="S22" s="168">
        <v>0</v>
      </c>
      <c r="T22" s="168">
        <v>0</v>
      </c>
      <c r="U22" s="168">
        <v>10</v>
      </c>
      <c r="V22" s="168">
        <v>0</v>
      </c>
      <c r="W22" s="168">
        <v>0</v>
      </c>
      <c r="X22" s="77">
        <v>10</v>
      </c>
      <c r="Y22" s="77">
        <v>0</v>
      </c>
      <c r="Z22" s="149" t="s">
        <v>704</v>
      </c>
    </row>
    <row r="23" spans="1:26" ht="29">
      <c r="A23" s="59" t="s">
        <v>662</v>
      </c>
      <c r="B23" s="1" t="s">
        <v>753</v>
      </c>
      <c r="C23" s="55" t="s">
        <v>51</v>
      </c>
      <c r="D23" s="71"/>
      <c r="E23" s="13" t="s">
        <v>754</v>
      </c>
      <c r="F23" s="32">
        <v>44532</v>
      </c>
      <c r="G23" s="32">
        <v>45547</v>
      </c>
      <c r="H23" s="31" t="s">
        <v>755</v>
      </c>
      <c r="I23" s="11">
        <v>140</v>
      </c>
      <c r="J23" s="11">
        <v>140</v>
      </c>
      <c r="K23" s="11">
        <v>140</v>
      </c>
      <c r="L23" s="263" t="s">
        <v>756</v>
      </c>
      <c r="M23" s="264"/>
      <c r="N23" s="264"/>
      <c r="O23" s="264"/>
      <c r="P23" s="264"/>
      <c r="Q23" s="264"/>
      <c r="R23" s="266"/>
      <c r="S23" s="264"/>
      <c r="T23" s="264"/>
      <c r="U23" s="264"/>
      <c r="V23" s="264"/>
      <c r="W23" s="264"/>
      <c r="X23" s="266"/>
      <c r="Y23" s="265"/>
      <c r="Z23" s="157"/>
    </row>
    <row r="24" spans="1:26" ht="116.15" customHeight="1">
      <c r="A24" s="59" t="s">
        <v>757</v>
      </c>
      <c r="B24" s="3" t="s">
        <v>758</v>
      </c>
      <c r="C24" s="54" t="s">
        <v>487</v>
      </c>
      <c r="D24" s="71" t="s">
        <v>701</v>
      </c>
      <c r="E24" s="6" t="s">
        <v>759</v>
      </c>
      <c r="F24" s="43">
        <v>45980</v>
      </c>
      <c r="G24" s="41"/>
      <c r="H24" s="31" t="s">
        <v>760</v>
      </c>
      <c r="I24" s="11">
        <v>75</v>
      </c>
      <c r="J24" s="11">
        <v>75</v>
      </c>
      <c r="K24" s="11"/>
      <c r="L24" s="98">
        <v>0</v>
      </c>
      <c r="M24" s="98">
        <v>0</v>
      </c>
      <c r="N24" s="98">
        <v>0</v>
      </c>
      <c r="O24" s="98">
        <v>0</v>
      </c>
      <c r="P24" s="98">
        <v>35</v>
      </c>
      <c r="Q24" s="148">
        <f t="shared" si="0"/>
        <v>35</v>
      </c>
      <c r="R24" s="85">
        <f>J24-Q24</f>
        <v>40</v>
      </c>
      <c r="S24" s="168">
        <v>35</v>
      </c>
      <c r="T24" s="168">
        <v>5</v>
      </c>
      <c r="U24" s="168">
        <v>0</v>
      </c>
      <c r="V24" s="168">
        <v>0</v>
      </c>
      <c r="W24" s="168">
        <v>0</v>
      </c>
      <c r="X24" s="77">
        <f>SUM(S24:W24)</f>
        <v>40</v>
      </c>
      <c r="Y24" s="77">
        <v>0</v>
      </c>
      <c r="Z24" s="149" t="s">
        <v>761</v>
      </c>
    </row>
    <row r="25" spans="1:26" ht="123.65" customHeight="1">
      <c r="A25" s="59" t="s">
        <v>762</v>
      </c>
      <c r="B25" s="3" t="s">
        <v>763</v>
      </c>
      <c r="C25" s="54" t="s">
        <v>51</v>
      </c>
      <c r="D25" s="71" t="s">
        <v>701</v>
      </c>
      <c r="E25" s="13" t="s">
        <v>764</v>
      </c>
      <c r="F25" s="32">
        <v>45747</v>
      </c>
      <c r="G25" s="32"/>
      <c r="H25" s="31" t="s">
        <v>765</v>
      </c>
      <c r="I25" s="17">
        <v>25</v>
      </c>
      <c r="J25" s="17">
        <v>30</v>
      </c>
      <c r="K25" s="17"/>
      <c r="L25" s="98">
        <v>0</v>
      </c>
      <c r="M25" s="98">
        <v>0</v>
      </c>
      <c r="N25" s="98">
        <v>0</v>
      </c>
      <c r="O25" s="98">
        <v>0</v>
      </c>
      <c r="P25" s="98">
        <v>30</v>
      </c>
      <c r="Q25" s="148">
        <f t="shared" si="0"/>
        <v>30</v>
      </c>
      <c r="R25" s="85">
        <v>0</v>
      </c>
      <c r="S25" s="168">
        <v>0</v>
      </c>
      <c r="T25" s="168">
        <v>0</v>
      </c>
      <c r="U25" s="168">
        <v>0</v>
      </c>
      <c r="V25" s="168">
        <v>0</v>
      </c>
      <c r="W25" s="168">
        <v>0</v>
      </c>
      <c r="X25" s="77">
        <v>0</v>
      </c>
      <c r="Y25" s="77">
        <v>0</v>
      </c>
      <c r="Z25" s="149" t="s">
        <v>766</v>
      </c>
    </row>
    <row r="26" spans="1:26" ht="29">
      <c r="A26" s="59" t="s">
        <v>762</v>
      </c>
      <c r="B26" s="1" t="s">
        <v>767</v>
      </c>
      <c r="C26" s="54" t="s">
        <v>51</v>
      </c>
      <c r="D26" s="71" t="s">
        <v>687</v>
      </c>
      <c r="E26" s="13"/>
      <c r="F26" s="32"/>
      <c r="G26" s="32"/>
      <c r="H26" s="34" t="s">
        <v>746</v>
      </c>
      <c r="I26" s="11">
        <v>5</v>
      </c>
      <c r="J26" s="11"/>
      <c r="K26" s="11"/>
      <c r="L26" s="88">
        <v>0</v>
      </c>
      <c r="M26" s="50">
        <v>0</v>
      </c>
      <c r="N26" s="50">
        <v>0</v>
      </c>
      <c r="O26" s="50">
        <v>0</v>
      </c>
      <c r="P26" s="50">
        <v>0</v>
      </c>
      <c r="Q26" s="148">
        <f t="shared" si="0"/>
        <v>0</v>
      </c>
      <c r="R26" s="85">
        <v>5</v>
      </c>
      <c r="S26" s="168">
        <v>5</v>
      </c>
      <c r="T26" s="168">
        <v>0</v>
      </c>
      <c r="U26" s="168">
        <v>0</v>
      </c>
      <c r="V26" s="168">
        <v>0</v>
      </c>
      <c r="W26" s="168">
        <v>0</v>
      </c>
      <c r="X26" s="77">
        <v>5</v>
      </c>
      <c r="Y26" s="77">
        <v>0</v>
      </c>
      <c r="Z26" s="149" t="s">
        <v>768</v>
      </c>
    </row>
    <row r="27" spans="1:26" ht="160" customHeight="1">
      <c r="A27" s="59" t="s">
        <v>762</v>
      </c>
      <c r="B27" s="1" t="s">
        <v>769</v>
      </c>
      <c r="C27" s="54" t="s">
        <v>51</v>
      </c>
      <c r="D27" s="71" t="s">
        <v>701</v>
      </c>
      <c r="E27" s="13" t="s">
        <v>770</v>
      </c>
      <c r="F27" s="32">
        <v>45645</v>
      </c>
      <c r="G27" s="32"/>
      <c r="H27" s="31" t="s">
        <v>771</v>
      </c>
      <c r="I27" s="18">
        <v>8</v>
      </c>
      <c r="J27" s="18">
        <v>6</v>
      </c>
      <c r="K27" s="18"/>
      <c r="L27" s="88">
        <v>0</v>
      </c>
      <c r="M27" s="50">
        <v>0</v>
      </c>
      <c r="N27" s="50">
        <v>0</v>
      </c>
      <c r="O27" s="50">
        <v>0</v>
      </c>
      <c r="P27" s="50">
        <v>6</v>
      </c>
      <c r="Q27" s="148">
        <f t="shared" si="0"/>
        <v>6</v>
      </c>
      <c r="R27" s="85">
        <v>0</v>
      </c>
      <c r="S27" s="168">
        <v>0</v>
      </c>
      <c r="T27" s="168">
        <v>0</v>
      </c>
      <c r="U27" s="168">
        <v>0</v>
      </c>
      <c r="V27" s="168">
        <v>0</v>
      </c>
      <c r="W27" s="168">
        <v>0</v>
      </c>
      <c r="X27" s="77">
        <f t="shared" ref="X27:X28" si="1">SUM(S27:W27)</f>
        <v>0</v>
      </c>
      <c r="Y27" s="77">
        <f>J27-Q27-X27</f>
        <v>0</v>
      </c>
      <c r="Z27" s="149" t="s">
        <v>772</v>
      </c>
    </row>
    <row r="28" spans="1:26" ht="112.5" customHeight="1">
      <c r="A28" s="59" t="s">
        <v>762</v>
      </c>
      <c r="B28" s="1" t="s">
        <v>773</v>
      </c>
      <c r="C28" s="55" t="s">
        <v>290</v>
      </c>
      <c r="D28" s="71" t="s">
        <v>701</v>
      </c>
      <c r="E28" s="13" t="s">
        <v>774</v>
      </c>
      <c r="F28" s="32">
        <v>45833</v>
      </c>
      <c r="G28" s="32"/>
      <c r="H28" s="31" t="s">
        <v>775</v>
      </c>
      <c r="I28" s="17">
        <v>10</v>
      </c>
      <c r="J28" s="17">
        <v>11</v>
      </c>
      <c r="K28" s="17"/>
      <c r="L28" s="88">
        <v>0</v>
      </c>
      <c r="M28" s="50">
        <v>0</v>
      </c>
      <c r="N28" s="50">
        <v>0</v>
      </c>
      <c r="O28" s="50">
        <v>0</v>
      </c>
      <c r="P28" s="50">
        <v>11</v>
      </c>
      <c r="Q28" s="148">
        <f t="shared" si="0"/>
        <v>11</v>
      </c>
      <c r="R28" s="85">
        <v>0</v>
      </c>
      <c r="S28" s="168">
        <v>0</v>
      </c>
      <c r="T28" s="168">
        <v>0</v>
      </c>
      <c r="U28" s="168">
        <v>0</v>
      </c>
      <c r="V28" s="168">
        <v>0</v>
      </c>
      <c r="W28" s="168">
        <v>0</v>
      </c>
      <c r="X28" s="77">
        <f t="shared" si="1"/>
        <v>0</v>
      </c>
      <c r="Y28" s="77">
        <f>J28-Q28-X28</f>
        <v>0</v>
      </c>
      <c r="Z28" s="149" t="s">
        <v>776</v>
      </c>
    </row>
    <row r="29" spans="1:26" ht="43.5">
      <c r="A29" s="59" t="s">
        <v>777</v>
      </c>
      <c r="B29" s="1" t="s">
        <v>778</v>
      </c>
      <c r="C29" s="55" t="s">
        <v>375</v>
      </c>
      <c r="D29" s="71" t="s">
        <v>687</v>
      </c>
      <c r="E29" s="13"/>
      <c r="F29" s="32"/>
      <c r="G29" s="32"/>
      <c r="H29" s="31" t="s">
        <v>779</v>
      </c>
      <c r="I29" s="11">
        <v>75</v>
      </c>
      <c r="J29" s="11"/>
      <c r="K29" s="11"/>
      <c r="L29" s="88">
        <v>0</v>
      </c>
      <c r="M29" s="50">
        <v>0</v>
      </c>
      <c r="N29" s="50">
        <v>0</v>
      </c>
      <c r="O29" s="50">
        <v>0</v>
      </c>
      <c r="P29" s="50">
        <v>0</v>
      </c>
      <c r="Q29" s="148">
        <f t="shared" si="0"/>
        <v>0</v>
      </c>
      <c r="R29" s="85">
        <v>75</v>
      </c>
      <c r="S29" s="168">
        <v>0</v>
      </c>
      <c r="T29" s="168">
        <v>0</v>
      </c>
      <c r="U29" s="168">
        <v>0</v>
      </c>
      <c r="V29" s="168">
        <v>0</v>
      </c>
      <c r="W29" s="168">
        <v>0</v>
      </c>
      <c r="X29" s="77">
        <v>0</v>
      </c>
      <c r="Y29" s="77">
        <v>75</v>
      </c>
      <c r="Z29" s="149" t="s">
        <v>705</v>
      </c>
    </row>
    <row r="30" spans="1:26" ht="29">
      <c r="A30" s="59" t="s">
        <v>780</v>
      </c>
      <c r="B30" s="1" t="s">
        <v>781</v>
      </c>
      <c r="C30" s="55" t="s">
        <v>375</v>
      </c>
      <c r="D30" s="71" t="s">
        <v>687</v>
      </c>
      <c r="E30" s="13"/>
      <c r="F30" s="32"/>
      <c r="G30" s="32"/>
      <c r="H30" s="64"/>
      <c r="I30" s="11">
        <v>32</v>
      </c>
      <c r="J30" s="11"/>
      <c r="K30" s="11"/>
      <c r="L30" s="88">
        <v>0</v>
      </c>
      <c r="M30" s="50">
        <v>0</v>
      </c>
      <c r="N30" s="50">
        <v>0</v>
      </c>
      <c r="O30" s="50">
        <v>0</v>
      </c>
      <c r="P30" s="50">
        <v>0</v>
      </c>
      <c r="Q30" s="148">
        <f t="shared" si="0"/>
        <v>0</v>
      </c>
      <c r="R30" s="85">
        <v>32</v>
      </c>
      <c r="S30" s="168">
        <v>0</v>
      </c>
      <c r="T30" s="168">
        <v>0</v>
      </c>
      <c r="U30" s="168">
        <v>20</v>
      </c>
      <c r="V30" s="168">
        <v>20</v>
      </c>
      <c r="W30" s="168">
        <v>12</v>
      </c>
      <c r="X30" s="77">
        <v>32</v>
      </c>
      <c r="Y30" s="77">
        <v>0</v>
      </c>
      <c r="Z30" s="149" t="s">
        <v>705</v>
      </c>
    </row>
    <row r="31" spans="1:26" ht="43.5">
      <c r="A31" s="59" t="s">
        <v>782</v>
      </c>
      <c r="B31" s="1" t="s">
        <v>783</v>
      </c>
      <c r="C31" s="55" t="s">
        <v>375</v>
      </c>
      <c r="D31" s="71" t="s">
        <v>687</v>
      </c>
      <c r="E31" s="13"/>
      <c r="F31" s="32"/>
      <c r="G31" s="32"/>
      <c r="H31" s="30" t="s">
        <v>784</v>
      </c>
      <c r="I31" s="11">
        <v>35</v>
      </c>
      <c r="J31" s="11"/>
      <c r="K31" s="11"/>
      <c r="L31" s="88">
        <v>0</v>
      </c>
      <c r="M31" s="50">
        <v>0</v>
      </c>
      <c r="N31" s="50">
        <v>0</v>
      </c>
      <c r="O31" s="50">
        <v>0</v>
      </c>
      <c r="P31" s="50">
        <v>0</v>
      </c>
      <c r="Q31" s="148">
        <f t="shared" si="0"/>
        <v>0</v>
      </c>
      <c r="R31" s="85">
        <v>35</v>
      </c>
      <c r="S31" s="168">
        <v>0</v>
      </c>
      <c r="T31" s="168">
        <v>0</v>
      </c>
      <c r="U31" s="168">
        <v>15</v>
      </c>
      <c r="V31" s="168">
        <v>20</v>
      </c>
      <c r="W31" s="168">
        <v>0</v>
      </c>
      <c r="X31" s="77">
        <v>35</v>
      </c>
      <c r="Y31" s="77">
        <v>0</v>
      </c>
      <c r="Z31" s="149" t="s">
        <v>705</v>
      </c>
    </row>
    <row r="32" spans="1:26" ht="207.75" customHeight="1">
      <c r="A32" s="59" t="s">
        <v>785</v>
      </c>
      <c r="B32" s="1" t="s">
        <v>786</v>
      </c>
      <c r="C32" s="55" t="s">
        <v>375</v>
      </c>
      <c r="D32" s="71" t="s">
        <v>687</v>
      </c>
      <c r="E32" s="13"/>
      <c r="F32" s="32"/>
      <c r="G32" s="32"/>
      <c r="H32" s="31" t="s">
        <v>787</v>
      </c>
      <c r="I32" s="11">
        <v>35</v>
      </c>
      <c r="J32" s="11"/>
      <c r="K32" s="11"/>
      <c r="L32" s="88">
        <v>0</v>
      </c>
      <c r="M32" s="50">
        <v>0</v>
      </c>
      <c r="N32" s="50">
        <v>0</v>
      </c>
      <c r="O32" s="50">
        <v>0</v>
      </c>
      <c r="P32" s="50">
        <v>15</v>
      </c>
      <c r="Q32" s="148">
        <f t="shared" si="0"/>
        <v>15</v>
      </c>
      <c r="R32" s="85">
        <v>20</v>
      </c>
      <c r="S32" s="168">
        <v>20</v>
      </c>
      <c r="T32" s="168">
        <v>0</v>
      </c>
      <c r="U32" s="168">
        <v>0</v>
      </c>
      <c r="V32" s="168">
        <v>0</v>
      </c>
      <c r="W32" s="168">
        <v>0</v>
      </c>
      <c r="X32" s="77">
        <v>20</v>
      </c>
      <c r="Y32" s="77">
        <v>0</v>
      </c>
      <c r="Z32" s="149" t="s">
        <v>788</v>
      </c>
    </row>
    <row r="33" spans="1:26" ht="120" customHeight="1">
      <c r="A33" s="296" t="s">
        <v>789</v>
      </c>
      <c r="B33" s="294" t="s">
        <v>790</v>
      </c>
      <c r="C33" s="55" t="s">
        <v>375</v>
      </c>
      <c r="D33" s="298" t="s">
        <v>701</v>
      </c>
      <c r="E33" s="300" t="s">
        <v>791</v>
      </c>
      <c r="F33" s="302">
        <v>45817</v>
      </c>
      <c r="G33" s="32"/>
      <c r="H33" s="286" t="s">
        <v>792</v>
      </c>
      <c r="I33" s="288">
        <v>60</v>
      </c>
      <c r="J33" s="17">
        <v>45</v>
      </c>
      <c r="K33" s="17"/>
      <c r="L33" s="88">
        <v>0</v>
      </c>
      <c r="M33" s="50">
        <v>0</v>
      </c>
      <c r="N33" s="50">
        <v>0</v>
      </c>
      <c r="O33" s="50">
        <v>0</v>
      </c>
      <c r="P33" s="50">
        <v>25</v>
      </c>
      <c r="Q33" s="148">
        <f t="shared" si="0"/>
        <v>25</v>
      </c>
      <c r="R33" s="85">
        <v>20</v>
      </c>
      <c r="S33" s="168">
        <v>20</v>
      </c>
      <c r="T33" s="168">
        <v>0</v>
      </c>
      <c r="U33" s="168">
        <v>0</v>
      </c>
      <c r="V33" s="168">
        <v>0</v>
      </c>
      <c r="W33" s="168">
        <v>0</v>
      </c>
      <c r="X33" s="77">
        <f>SUM(S33:W33)</f>
        <v>20</v>
      </c>
      <c r="Y33" s="77">
        <f>J33-Q33-X33</f>
        <v>0</v>
      </c>
      <c r="Z33" s="284" t="s">
        <v>793</v>
      </c>
    </row>
    <row r="34" spans="1:26" ht="152.25" customHeight="1">
      <c r="A34" s="297"/>
      <c r="B34" s="295"/>
      <c r="C34" s="55" t="s">
        <v>375</v>
      </c>
      <c r="D34" s="299"/>
      <c r="E34" s="301"/>
      <c r="F34" s="303"/>
      <c r="G34" s="32"/>
      <c r="H34" s="287"/>
      <c r="I34" s="289"/>
      <c r="J34" s="17">
        <v>35</v>
      </c>
      <c r="K34" s="17"/>
      <c r="L34" s="88">
        <v>0</v>
      </c>
      <c r="M34" s="50">
        <v>0</v>
      </c>
      <c r="N34" s="50">
        <v>0</v>
      </c>
      <c r="O34" s="50">
        <v>0</v>
      </c>
      <c r="P34" s="50">
        <v>0</v>
      </c>
      <c r="Q34" s="148">
        <f t="shared" si="0"/>
        <v>0</v>
      </c>
      <c r="R34" s="85">
        <v>35</v>
      </c>
      <c r="S34" s="168">
        <v>35</v>
      </c>
      <c r="T34" s="168">
        <v>0</v>
      </c>
      <c r="U34" s="168">
        <v>0</v>
      </c>
      <c r="V34" s="168">
        <v>0</v>
      </c>
      <c r="W34" s="168">
        <v>0</v>
      </c>
      <c r="X34" s="77">
        <v>0</v>
      </c>
      <c r="Y34" s="77">
        <f>K34-Q34-X34</f>
        <v>0</v>
      </c>
      <c r="Z34" s="285"/>
    </row>
    <row r="35" spans="1:26" ht="120" customHeight="1">
      <c r="A35" s="59" t="s">
        <v>794</v>
      </c>
      <c r="B35" s="3" t="s">
        <v>795</v>
      </c>
      <c r="C35" s="55" t="s">
        <v>375</v>
      </c>
      <c r="D35" s="71" t="s">
        <v>701</v>
      </c>
      <c r="E35" s="13" t="s">
        <v>796</v>
      </c>
      <c r="F35" s="32">
        <v>45769</v>
      </c>
      <c r="G35" s="32"/>
      <c r="H35" s="31" t="s">
        <v>797</v>
      </c>
      <c r="I35" s="11">
        <v>35</v>
      </c>
      <c r="J35" s="11">
        <v>36</v>
      </c>
      <c r="K35" s="11"/>
      <c r="L35" s="88">
        <v>0</v>
      </c>
      <c r="M35" s="50">
        <v>0</v>
      </c>
      <c r="N35" s="50">
        <v>0</v>
      </c>
      <c r="O35" s="50">
        <v>0</v>
      </c>
      <c r="P35" s="50">
        <v>36</v>
      </c>
      <c r="Q35" s="148">
        <f t="shared" si="0"/>
        <v>36</v>
      </c>
      <c r="R35" s="85">
        <f>J35-Q35</f>
        <v>0</v>
      </c>
      <c r="S35" s="168">
        <v>22</v>
      </c>
      <c r="T35" s="168">
        <v>0</v>
      </c>
      <c r="U35" s="168">
        <v>0</v>
      </c>
      <c r="V35" s="168">
        <v>0</v>
      </c>
      <c r="W35" s="168">
        <v>0</v>
      </c>
      <c r="X35" s="77">
        <f>SUM(S35:W35)</f>
        <v>22</v>
      </c>
      <c r="Y35" s="77">
        <v>0</v>
      </c>
      <c r="Z35" s="149" t="s">
        <v>798</v>
      </c>
    </row>
    <row r="36" spans="1:26" ht="120" customHeight="1">
      <c r="A36" s="59" t="s">
        <v>799</v>
      </c>
      <c r="B36" s="1" t="s">
        <v>800</v>
      </c>
      <c r="C36" s="55" t="s">
        <v>375</v>
      </c>
      <c r="D36" s="71" t="s">
        <v>687</v>
      </c>
      <c r="E36" s="13"/>
      <c r="F36" s="32"/>
      <c r="G36" s="32"/>
      <c r="H36" s="63" t="s">
        <v>801</v>
      </c>
      <c r="I36" s="11">
        <v>10</v>
      </c>
      <c r="J36" s="11"/>
      <c r="K36" s="11"/>
      <c r="L36" s="88">
        <v>0</v>
      </c>
      <c r="M36" s="50">
        <v>0</v>
      </c>
      <c r="N36" s="50">
        <v>0</v>
      </c>
      <c r="O36" s="50">
        <v>0</v>
      </c>
      <c r="P36" s="50">
        <v>0</v>
      </c>
      <c r="Q36" s="148">
        <f t="shared" si="0"/>
        <v>0</v>
      </c>
      <c r="R36" s="85">
        <v>10</v>
      </c>
      <c r="S36" s="168">
        <v>0</v>
      </c>
      <c r="T36" s="168">
        <v>0</v>
      </c>
      <c r="U36" s="168">
        <v>10</v>
      </c>
      <c r="V36" s="168">
        <v>0</v>
      </c>
      <c r="W36" s="168">
        <v>0</v>
      </c>
      <c r="X36" s="77">
        <f>SUM(T36:W36)</f>
        <v>10</v>
      </c>
      <c r="Y36" s="77">
        <v>0</v>
      </c>
      <c r="Z36" s="149" t="s">
        <v>705</v>
      </c>
    </row>
    <row r="37" spans="1:26" ht="81" customHeight="1">
      <c r="A37" s="59" t="s">
        <v>802</v>
      </c>
      <c r="B37" s="1" t="s">
        <v>803</v>
      </c>
      <c r="C37" s="55" t="s">
        <v>38</v>
      </c>
      <c r="D37" s="71" t="s">
        <v>701</v>
      </c>
      <c r="E37" s="13" t="s">
        <v>804</v>
      </c>
      <c r="F37" s="32">
        <v>45689</v>
      </c>
      <c r="G37" s="32"/>
      <c r="H37" s="31" t="s">
        <v>805</v>
      </c>
      <c r="I37" s="11">
        <v>640</v>
      </c>
      <c r="J37" s="11">
        <v>800</v>
      </c>
      <c r="K37" s="11"/>
      <c r="L37" s="88">
        <v>0</v>
      </c>
      <c r="M37" s="50">
        <v>0</v>
      </c>
      <c r="N37" s="50">
        <v>0</v>
      </c>
      <c r="O37" s="50">
        <v>20</v>
      </c>
      <c r="P37" s="50">
        <v>50</v>
      </c>
      <c r="Q37" s="148">
        <f>SUM(L37:P37)</f>
        <v>70</v>
      </c>
      <c r="R37" s="85">
        <v>730</v>
      </c>
      <c r="S37" s="168">
        <v>80</v>
      </c>
      <c r="T37" s="168">
        <v>80</v>
      </c>
      <c r="U37" s="168">
        <v>80</v>
      </c>
      <c r="V37" s="168">
        <v>80</v>
      </c>
      <c r="W37" s="168">
        <v>80</v>
      </c>
      <c r="X37" s="77">
        <f>SUM(S37:W37)</f>
        <v>400</v>
      </c>
      <c r="Y37" s="77">
        <f>J37-Q37-X37</f>
        <v>330</v>
      </c>
      <c r="Z37" s="149" t="s">
        <v>806</v>
      </c>
    </row>
    <row r="38" spans="1:26" ht="67" customHeight="1">
      <c r="A38" s="59" t="s">
        <v>807</v>
      </c>
      <c r="B38" s="1" t="s">
        <v>808</v>
      </c>
      <c r="C38" s="55" t="s">
        <v>38</v>
      </c>
      <c r="D38" s="71" t="s">
        <v>687</v>
      </c>
      <c r="E38" s="13"/>
      <c r="F38" s="32"/>
      <c r="G38" s="32"/>
      <c r="H38" s="31" t="s">
        <v>746</v>
      </c>
      <c r="I38" s="11">
        <v>9</v>
      </c>
      <c r="J38" s="11"/>
      <c r="K38" s="11"/>
      <c r="L38" s="88">
        <v>0</v>
      </c>
      <c r="M38" s="50">
        <v>0</v>
      </c>
      <c r="N38" s="50">
        <v>0</v>
      </c>
      <c r="O38" s="50">
        <v>0</v>
      </c>
      <c r="P38" s="50">
        <v>0</v>
      </c>
      <c r="Q38" s="148">
        <f>SUM(P38)</f>
        <v>0</v>
      </c>
      <c r="R38" s="85">
        <v>9</v>
      </c>
      <c r="S38" s="168">
        <v>0</v>
      </c>
      <c r="T38" s="168">
        <v>0</v>
      </c>
      <c r="U38" s="168">
        <v>0</v>
      </c>
      <c r="V38" s="168">
        <v>0</v>
      </c>
      <c r="W38" s="168">
        <v>0</v>
      </c>
      <c r="X38" s="77">
        <f>SUM(S38:W38)</f>
        <v>0</v>
      </c>
      <c r="Y38" s="77">
        <v>0</v>
      </c>
      <c r="Z38" s="149" t="s">
        <v>809</v>
      </c>
    </row>
    <row r="39" spans="1:26" ht="93" customHeight="1">
      <c r="A39" s="59" t="s">
        <v>810</v>
      </c>
      <c r="B39" s="1" t="s">
        <v>811</v>
      </c>
      <c r="C39" s="55" t="s">
        <v>812</v>
      </c>
      <c r="D39" s="71" t="s">
        <v>687</v>
      </c>
      <c r="E39" s="13"/>
      <c r="F39" s="32"/>
      <c r="G39" s="32"/>
      <c r="H39" s="31" t="s">
        <v>710</v>
      </c>
      <c r="I39" s="11">
        <v>300</v>
      </c>
      <c r="J39" s="11"/>
      <c r="K39" s="11"/>
      <c r="L39" s="88">
        <v>0</v>
      </c>
      <c r="M39" s="50">
        <v>0</v>
      </c>
      <c r="N39" s="50">
        <v>0</v>
      </c>
      <c r="O39" s="50">
        <v>0</v>
      </c>
      <c r="P39" s="50">
        <v>0</v>
      </c>
      <c r="Q39" s="148">
        <f t="shared" si="0"/>
        <v>0</v>
      </c>
      <c r="R39" s="85">
        <v>300</v>
      </c>
      <c r="S39" s="168">
        <v>0</v>
      </c>
      <c r="T39" s="168">
        <v>50</v>
      </c>
      <c r="U39" s="168">
        <v>50</v>
      </c>
      <c r="V39" s="168">
        <v>50</v>
      </c>
      <c r="W39" s="168">
        <v>50</v>
      </c>
      <c r="X39" s="77">
        <f>SUM(T39:W39)</f>
        <v>200</v>
      </c>
      <c r="Y39" s="77">
        <f>I39-Q39-X39</f>
        <v>100</v>
      </c>
      <c r="Z39" s="149" t="s">
        <v>813</v>
      </c>
    </row>
    <row r="40" spans="1:26" ht="29">
      <c r="A40" s="59" t="s">
        <v>814</v>
      </c>
      <c r="B40" s="1" t="s">
        <v>815</v>
      </c>
      <c r="C40" s="55" t="s">
        <v>262</v>
      </c>
      <c r="D40" s="71" t="s">
        <v>687</v>
      </c>
      <c r="E40" s="13"/>
      <c r="F40" s="32"/>
      <c r="G40" s="32"/>
      <c r="H40" s="31" t="s">
        <v>816</v>
      </c>
      <c r="I40" s="11">
        <v>50</v>
      </c>
      <c r="J40" s="11"/>
      <c r="K40" s="11"/>
      <c r="L40" s="88">
        <v>0</v>
      </c>
      <c r="M40" s="50">
        <v>0</v>
      </c>
      <c r="N40" s="50">
        <v>0</v>
      </c>
      <c r="O40" s="50">
        <v>0</v>
      </c>
      <c r="P40" s="50">
        <v>0</v>
      </c>
      <c r="Q40" s="148">
        <f t="shared" si="0"/>
        <v>0</v>
      </c>
      <c r="R40" s="85">
        <v>50</v>
      </c>
      <c r="S40" s="168">
        <v>0</v>
      </c>
      <c r="T40" s="168">
        <v>0</v>
      </c>
      <c r="U40" s="168">
        <v>0</v>
      </c>
      <c r="V40" s="168">
        <v>25</v>
      </c>
      <c r="W40" s="168">
        <v>25</v>
      </c>
      <c r="X40" s="77">
        <f>SUM(S40:W40)</f>
        <v>50</v>
      </c>
      <c r="Y40" s="77">
        <v>0</v>
      </c>
      <c r="Z40" s="149" t="s">
        <v>705</v>
      </c>
    </row>
    <row r="41" spans="1:26" ht="112" customHeight="1">
      <c r="A41" s="59" t="s">
        <v>817</v>
      </c>
      <c r="B41" s="1" t="s">
        <v>818</v>
      </c>
      <c r="C41" s="55" t="s">
        <v>262</v>
      </c>
      <c r="D41" s="71" t="s">
        <v>687</v>
      </c>
      <c r="E41" s="35"/>
      <c r="F41" s="42"/>
      <c r="G41" s="42"/>
      <c r="H41" s="31" t="s">
        <v>746</v>
      </c>
      <c r="I41" s="11">
        <v>5</v>
      </c>
      <c r="J41" s="11"/>
      <c r="K41" s="11"/>
      <c r="L41" s="88">
        <v>0</v>
      </c>
      <c r="M41" s="50">
        <v>0</v>
      </c>
      <c r="N41" s="50">
        <v>0</v>
      </c>
      <c r="O41" s="50">
        <v>0</v>
      </c>
      <c r="P41" s="50">
        <v>0</v>
      </c>
      <c r="Q41" s="148">
        <f t="shared" si="0"/>
        <v>0</v>
      </c>
      <c r="R41" s="85">
        <v>5</v>
      </c>
      <c r="S41" s="168">
        <v>0</v>
      </c>
      <c r="T41" s="168">
        <v>0</v>
      </c>
      <c r="U41" s="168">
        <v>0</v>
      </c>
      <c r="V41" s="168">
        <v>0</v>
      </c>
      <c r="W41" s="168">
        <v>0</v>
      </c>
      <c r="X41" s="77">
        <f>SUM(S41:W41)</f>
        <v>0</v>
      </c>
      <c r="Y41" s="77">
        <v>0</v>
      </c>
      <c r="Z41" s="149" t="s">
        <v>809</v>
      </c>
    </row>
    <row r="42" spans="1:26" ht="274" customHeight="1">
      <c r="A42" s="59" t="s">
        <v>819</v>
      </c>
      <c r="B42" s="1" t="s">
        <v>820</v>
      </c>
      <c r="C42" s="55" t="s">
        <v>244</v>
      </c>
      <c r="D42" s="71" t="s">
        <v>701</v>
      </c>
      <c r="E42" s="13" t="s">
        <v>821</v>
      </c>
      <c r="F42" s="32">
        <v>45884</v>
      </c>
      <c r="G42" s="32"/>
      <c r="H42" s="31" t="s">
        <v>822</v>
      </c>
      <c r="I42" s="17">
        <v>80</v>
      </c>
      <c r="J42" s="17">
        <v>99</v>
      </c>
      <c r="K42" s="17"/>
      <c r="L42" s="88">
        <v>0</v>
      </c>
      <c r="M42" s="50">
        <v>0</v>
      </c>
      <c r="N42" s="50">
        <v>0</v>
      </c>
      <c r="O42" s="50">
        <v>0</v>
      </c>
      <c r="P42" s="50">
        <v>35</v>
      </c>
      <c r="Q42" s="148">
        <f t="shared" si="0"/>
        <v>35</v>
      </c>
      <c r="R42" s="85">
        <f>J42-Q42</f>
        <v>64</v>
      </c>
      <c r="S42" s="168">
        <v>35</v>
      </c>
      <c r="T42" s="168">
        <v>29</v>
      </c>
      <c r="U42" s="168">
        <v>0</v>
      </c>
      <c r="V42" s="168">
        <v>0</v>
      </c>
      <c r="W42" s="169">
        <v>0</v>
      </c>
      <c r="X42" s="77">
        <v>64</v>
      </c>
      <c r="Y42" s="77">
        <v>0</v>
      </c>
      <c r="Z42" s="149" t="s">
        <v>823</v>
      </c>
    </row>
    <row r="43" spans="1:26" ht="29">
      <c r="A43" s="59" t="s">
        <v>250</v>
      </c>
      <c r="B43" s="1" t="s">
        <v>824</v>
      </c>
      <c r="C43" s="55" t="s">
        <v>244</v>
      </c>
      <c r="D43" s="71"/>
      <c r="E43" s="13" t="s">
        <v>249</v>
      </c>
      <c r="F43" s="32">
        <v>45523</v>
      </c>
      <c r="G43" s="32">
        <v>45825</v>
      </c>
      <c r="H43" s="31" t="s">
        <v>825</v>
      </c>
      <c r="I43" s="11">
        <v>5</v>
      </c>
      <c r="J43" s="11">
        <v>5</v>
      </c>
      <c r="K43" s="11">
        <v>5</v>
      </c>
      <c r="L43" s="263" t="s">
        <v>826</v>
      </c>
      <c r="M43" s="264"/>
      <c r="N43" s="264"/>
      <c r="O43" s="264"/>
      <c r="P43" s="264"/>
      <c r="Q43" s="264"/>
      <c r="R43" s="266"/>
      <c r="S43" s="264"/>
      <c r="T43" s="264"/>
      <c r="U43" s="264"/>
      <c r="V43" s="264"/>
      <c r="W43" s="264"/>
      <c r="X43" s="266"/>
      <c r="Y43" s="265"/>
      <c r="Z43" s="157"/>
    </row>
    <row r="44" spans="1:26" ht="42.75" customHeight="1">
      <c r="A44" s="59" t="s">
        <v>250</v>
      </c>
      <c r="B44" s="1" t="s">
        <v>827</v>
      </c>
      <c r="C44" s="55" t="s">
        <v>244</v>
      </c>
      <c r="D44" s="71"/>
      <c r="E44" s="13" t="s">
        <v>252</v>
      </c>
      <c r="F44" s="32">
        <v>45691</v>
      </c>
      <c r="G44" s="32">
        <v>45968</v>
      </c>
      <c r="H44" s="31" t="s">
        <v>828</v>
      </c>
      <c r="I44" s="17">
        <v>10</v>
      </c>
      <c r="J44" s="17">
        <v>5</v>
      </c>
      <c r="K44" s="17">
        <v>5</v>
      </c>
      <c r="L44" s="263" t="s">
        <v>829</v>
      </c>
      <c r="M44" s="264"/>
      <c r="N44" s="264"/>
      <c r="O44" s="264"/>
      <c r="P44" s="264"/>
      <c r="Q44" s="264"/>
      <c r="R44" s="264"/>
      <c r="S44" s="264"/>
      <c r="T44" s="264"/>
      <c r="U44" s="264"/>
      <c r="V44" s="264"/>
      <c r="W44" s="264"/>
      <c r="X44" s="264"/>
      <c r="Y44" s="265"/>
      <c r="Z44" s="157"/>
    </row>
    <row r="45" spans="1:26" ht="58">
      <c r="A45" s="59" t="s">
        <v>830</v>
      </c>
      <c r="B45" s="1" t="s">
        <v>831</v>
      </c>
      <c r="C45" s="55" t="s">
        <v>832</v>
      </c>
      <c r="D45" s="71" t="s">
        <v>701</v>
      </c>
      <c r="E45" s="13" t="s">
        <v>833</v>
      </c>
      <c r="F45" s="32">
        <v>45692</v>
      </c>
      <c r="G45" s="32"/>
      <c r="H45" s="31" t="s">
        <v>834</v>
      </c>
      <c r="I45" s="11">
        <v>50</v>
      </c>
      <c r="J45" s="11">
        <v>64</v>
      </c>
      <c r="K45" s="11"/>
      <c r="L45" s="88">
        <v>0</v>
      </c>
      <c r="M45" s="50">
        <v>0</v>
      </c>
      <c r="N45" s="50">
        <v>0</v>
      </c>
      <c r="O45" s="50">
        <v>29</v>
      </c>
      <c r="P45" s="50">
        <v>35</v>
      </c>
      <c r="Q45" s="148">
        <f t="shared" ref="Q45:Q80" si="2">SUM(L45:P45)</f>
        <v>64</v>
      </c>
      <c r="R45" s="85">
        <v>0</v>
      </c>
      <c r="S45" s="168">
        <v>0</v>
      </c>
      <c r="T45" s="168">
        <v>0</v>
      </c>
      <c r="U45" s="168">
        <v>0</v>
      </c>
      <c r="V45" s="168">
        <v>0</v>
      </c>
      <c r="W45" s="168">
        <v>0</v>
      </c>
      <c r="X45" s="77">
        <v>0</v>
      </c>
      <c r="Y45" s="77">
        <v>0</v>
      </c>
      <c r="Z45" s="149" t="s">
        <v>1019</v>
      </c>
    </row>
    <row r="46" spans="1:26" ht="29">
      <c r="A46" s="59" t="s">
        <v>835</v>
      </c>
      <c r="B46" s="1" t="s">
        <v>836</v>
      </c>
      <c r="C46" s="55" t="s">
        <v>837</v>
      </c>
      <c r="D46" s="71" t="s">
        <v>687</v>
      </c>
      <c r="E46" s="13"/>
      <c r="F46" s="32"/>
      <c r="G46" s="32"/>
      <c r="H46" s="31" t="s">
        <v>838</v>
      </c>
      <c r="I46" s="11">
        <v>5</v>
      </c>
      <c r="J46" s="11"/>
      <c r="K46" s="11"/>
      <c r="L46" s="88">
        <v>0</v>
      </c>
      <c r="M46" s="50">
        <v>0</v>
      </c>
      <c r="N46" s="50">
        <v>0</v>
      </c>
      <c r="O46" s="50">
        <v>0</v>
      </c>
      <c r="P46" s="50">
        <v>0</v>
      </c>
      <c r="Q46" s="148">
        <f t="shared" si="2"/>
        <v>0</v>
      </c>
      <c r="R46" s="85">
        <v>5</v>
      </c>
      <c r="S46" s="168">
        <v>5</v>
      </c>
      <c r="T46" s="168">
        <v>0</v>
      </c>
      <c r="U46" s="168">
        <v>0</v>
      </c>
      <c r="V46" s="168">
        <v>0</v>
      </c>
      <c r="W46" s="168">
        <v>0</v>
      </c>
      <c r="X46" s="77">
        <v>5</v>
      </c>
      <c r="Y46" s="77">
        <v>0</v>
      </c>
      <c r="Z46" s="149" t="s">
        <v>839</v>
      </c>
    </row>
    <row r="47" spans="1:26" ht="166" customHeight="1">
      <c r="A47" s="60" t="s">
        <v>677</v>
      </c>
      <c r="B47" s="3" t="s">
        <v>840</v>
      </c>
      <c r="C47" s="54" t="s">
        <v>841</v>
      </c>
      <c r="D47" s="71" t="s">
        <v>701</v>
      </c>
      <c r="E47" s="33"/>
      <c r="F47" s="9"/>
      <c r="G47" s="32"/>
      <c r="H47" s="36" t="s">
        <v>842</v>
      </c>
      <c r="I47" s="276">
        <v>50</v>
      </c>
      <c r="J47" s="260">
        <v>49</v>
      </c>
      <c r="K47" s="33"/>
      <c r="L47" s="88">
        <v>0</v>
      </c>
      <c r="M47" s="50">
        <v>0</v>
      </c>
      <c r="N47" s="50">
        <v>0</v>
      </c>
      <c r="O47" s="50">
        <v>10</v>
      </c>
      <c r="P47" s="50">
        <v>0</v>
      </c>
      <c r="Q47" s="148">
        <v>10</v>
      </c>
      <c r="R47" s="85">
        <v>0</v>
      </c>
      <c r="S47" s="168">
        <v>0</v>
      </c>
      <c r="T47" s="168">
        <v>0</v>
      </c>
      <c r="U47" s="168">
        <v>0</v>
      </c>
      <c r="V47" s="168">
        <v>0</v>
      </c>
      <c r="W47" s="168">
        <v>0</v>
      </c>
      <c r="X47" s="77">
        <v>0</v>
      </c>
      <c r="Y47" s="77">
        <v>0</v>
      </c>
      <c r="Z47" s="158" t="s">
        <v>1020</v>
      </c>
    </row>
    <row r="48" spans="1:26" ht="46.5" customHeight="1">
      <c r="A48" s="60" t="s">
        <v>677</v>
      </c>
      <c r="B48" s="3" t="s">
        <v>840</v>
      </c>
      <c r="C48" s="54" t="s">
        <v>841</v>
      </c>
      <c r="D48" s="71"/>
      <c r="E48" s="13" t="s">
        <v>843</v>
      </c>
      <c r="F48" s="32">
        <v>45875</v>
      </c>
      <c r="G48" s="32"/>
      <c r="H48" s="36"/>
      <c r="I48" s="277"/>
      <c r="J48" s="277"/>
      <c r="K48" s="11">
        <v>39</v>
      </c>
      <c r="L48" s="263" t="s">
        <v>844</v>
      </c>
      <c r="M48" s="264"/>
      <c r="N48" s="264"/>
      <c r="O48" s="264"/>
      <c r="P48" s="264"/>
      <c r="Q48" s="264"/>
      <c r="R48" s="264"/>
      <c r="S48" s="264"/>
      <c r="T48" s="264"/>
      <c r="U48" s="264"/>
      <c r="V48" s="264"/>
      <c r="W48" s="264"/>
      <c r="X48" s="264"/>
      <c r="Y48" s="265"/>
      <c r="Z48" s="156"/>
    </row>
    <row r="49" spans="1:26" ht="132" customHeight="1">
      <c r="A49" s="59" t="s">
        <v>845</v>
      </c>
      <c r="B49" s="1" t="s">
        <v>846</v>
      </c>
      <c r="C49" s="54" t="s">
        <v>841</v>
      </c>
      <c r="D49" s="71" t="s">
        <v>698</v>
      </c>
      <c r="E49" s="13"/>
      <c r="F49" s="32"/>
      <c r="G49" s="32"/>
      <c r="H49" s="31" t="s">
        <v>847</v>
      </c>
      <c r="I49" s="11">
        <v>10</v>
      </c>
      <c r="J49" s="11"/>
      <c r="K49" s="11"/>
      <c r="L49" s="88">
        <v>0</v>
      </c>
      <c r="M49" s="50">
        <v>0</v>
      </c>
      <c r="N49" s="50">
        <v>0</v>
      </c>
      <c r="O49" s="50">
        <v>0</v>
      </c>
      <c r="P49" s="50">
        <v>0</v>
      </c>
      <c r="Q49" s="148">
        <f t="shared" si="2"/>
        <v>0</v>
      </c>
      <c r="R49" s="85">
        <v>10</v>
      </c>
      <c r="S49" s="168">
        <v>10</v>
      </c>
      <c r="T49" s="168">
        <v>0</v>
      </c>
      <c r="U49" s="168">
        <v>0</v>
      </c>
      <c r="V49" s="168">
        <v>0</v>
      </c>
      <c r="W49" s="168">
        <v>0</v>
      </c>
      <c r="X49" s="77">
        <v>10</v>
      </c>
      <c r="Y49" s="77">
        <v>0</v>
      </c>
      <c r="Z49" s="149" t="s">
        <v>848</v>
      </c>
    </row>
    <row r="50" spans="1:26" ht="94" customHeight="1">
      <c r="A50" s="59" t="s">
        <v>845</v>
      </c>
      <c r="B50" s="1" t="s">
        <v>849</v>
      </c>
      <c r="C50" s="54" t="s">
        <v>841</v>
      </c>
      <c r="D50" s="71" t="s">
        <v>687</v>
      </c>
      <c r="E50" s="13"/>
      <c r="F50" s="32"/>
      <c r="G50" s="32"/>
      <c r="H50" s="63" t="s">
        <v>850</v>
      </c>
      <c r="I50" s="11">
        <v>10</v>
      </c>
      <c r="J50" s="11"/>
      <c r="K50" s="11"/>
      <c r="L50" s="88">
        <v>0</v>
      </c>
      <c r="M50" s="50">
        <v>0</v>
      </c>
      <c r="N50" s="50">
        <v>0</v>
      </c>
      <c r="O50" s="50">
        <v>0</v>
      </c>
      <c r="P50" s="50">
        <v>0</v>
      </c>
      <c r="Q50" s="148">
        <f t="shared" si="2"/>
        <v>0</v>
      </c>
      <c r="R50" s="85">
        <v>10</v>
      </c>
      <c r="S50" s="168">
        <v>0</v>
      </c>
      <c r="T50" s="168">
        <v>0</v>
      </c>
      <c r="U50" s="168">
        <v>0</v>
      </c>
      <c r="V50" s="168">
        <v>10</v>
      </c>
      <c r="W50" s="168">
        <v>0</v>
      </c>
      <c r="X50" s="77">
        <v>10</v>
      </c>
      <c r="Y50" s="77">
        <v>0</v>
      </c>
      <c r="Z50" s="149" t="s">
        <v>705</v>
      </c>
    </row>
    <row r="51" spans="1:26" ht="60.75" customHeight="1">
      <c r="A51" s="59" t="s">
        <v>851</v>
      </c>
      <c r="B51" s="1" t="s">
        <v>852</v>
      </c>
      <c r="C51" s="55" t="s">
        <v>853</v>
      </c>
      <c r="D51" s="71" t="s">
        <v>687</v>
      </c>
      <c r="E51" s="13"/>
      <c r="F51" s="32"/>
      <c r="G51" s="32"/>
      <c r="H51" s="31" t="s">
        <v>854</v>
      </c>
      <c r="I51" s="11">
        <v>40</v>
      </c>
      <c r="J51" s="11"/>
      <c r="K51" s="11"/>
      <c r="L51" s="88">
        <v>0</v>
      </c>
      <c r="M51" s="50">
        <v>0</v>
      </c>
      <c r="N51" s="50">
        <v>0</v>
      </c>
      <c r="O51" s="50">
        <v>0</v>
      </c>
      <c r="P51" s="50">
        <v>0</v>
      </c>
      <c r="Q51" s="148">
        <f t="shared" si="2"/>
        <v>0</v>
      </c>
      <c r="R51" s="85">
        <v>40</v>
      </c>
      <c r="S51" s="168">
        <v>0</v>
      </c>
      <c r="T51" s="168">
        <v>0</v>
      </c>
      <c r="U51" s="168">
        <v>0</v>
      </c>
      <c r="V51" s="168">
        <v>20</v>
      </c>
      <c r="W51" s="168">
        <v>20</v>
      </c>
      <c r="X51" s="77">
        <v>40</v>
      </c>
      <c r="Y51" s="77">
        <v>0</v>
      </c>
      <c r="Z51" s="149" t="s">
        <v>705</v>
      </c>
    </row>
    <row r="52" spans="1:26" ht="63" customHeight="1">
      <c r="A52" s="59" t="s">
        <v>855</v>
      </c>
      <c r="B52" s="1" t="s">
        <v>856</v>
      </c>
      <c r="C52" s="55" t="s">
        <v>853</v>
      </c>
      <c r="D52" s="71" t="s">
        <v>687</v>
      </c>
      <c r="E52" s="13"/>
      <c r="F52" s="32"/>
      <c r="G52" s="32"/>
      <c r="H52" s="31" t="s">
        <v>857</v>
      </c>
      <c r="I52" s="11">
        <v>36</v>
      </c>
      <c r="J52" s="11"/>
      <c r="K52" s="11"/>
      <c r="L52" s="88">
        <v>0</v>
      </c>
      <c r="M52" s="50">
        <v>0</v>
      </c>
      <c r="N52" s="50">
        <v>0</v>
      </c>
      <c r="O52" s="50">
        <v>0</v>
      </c>
      <c r="P52" s="50">
        <v>0</v>
      </c>
      <c r="Q52" s="148">
        <v>0</v>
      </c>
      <c r="R52" s="85">
        <v>36</v>
      </c>
      <c r="S52" s="168">
        <v>0</v>
      </c>
      <c r="T52" s="168">
        <v>0</v>
      </c>
      <c r="U52" s="168">
        <v>0</v>
      </c>
      <c r="V52" s="168">
        <v>36</v>
      </c>
      <c r="W52" s="168">
        <v>0</v>
      </c>
      <c r="X52" s="77">
        <v>36</v>
      </c>
      <c r="Y52" s="77">
        <v>0</v>
      </c>
      <c r="Z52" s="149" t="s">
        <v>705</v>
      </c>
    </row>
    <row r="53" spans="1:26" ht="72.5">
      <c r="A53" s="59" t="s">
        <v>683</v>
      </c>
      <c r="B53" s="1" t="s">
        <v>858</v>
      </c>
      <c r="C53" s="55" t="s">
        <v>853</v>
      </c>
      <c r="D53" s="71"/>
      <c r="E53" s="13" t="s">
        <v>859</v>
      </c>
      <c r="F53" s="32">
        <v>45896</v>
      </c>
      <c r="G53" s="32"/>
      <c r="H53" s="31" t="s">
        <v>860</v>
      </c>
      <c r="I53" s="11">
        <v>10</v>
      </c>
      <c r="J53" s="11">
        <v>15</v>
      </c>
      <c r="K53" s="11">
        <v>15</v>
      </c>
      <c r="L53" s="263" t="s">
        <v>861</v>
      </c>
      <c r="M53" s="264"/>
      <c r="N53" s="264"/>
      <c r="O53" s="264"/>
      <c r="P53" s="264"/>
      <c r="Q53" s="264"/>
      <c r="R53" s="264"/>
      <c r="S53" s="264"/>
      <c r="T53" s="264"/>
      <c r="U53" s="264"/>
      <c r="V53" s="264"/>
      <c r="W53" s="264"/>
      <c r="X53" s="264"/>
      <c r="Y53" s="265"/>
      <c r="Z53" s="157"/>
    </row>
    <row r="54" spans="1:26" ht="45" customHeight="1">
      <c r="A54" s="59" t="s">
        <v>640</v>
      </c>
      <c r="B54" s="1" t="s">
        <v>862</v>
      </c>
      <c r="C54" s="55" t="s">
        <v>527</v>
      </c>
      <c r="D54" s="71"/>
      <c r="E54" s="13" t="s">
        <v>639</v>
      </c>
      <c r="F54" s="32">
        <v>45139</v>
      </c>
      <c r="G54" s="32">
        <v>45492</v>
      </c>
      <c r="H54" s="31" t="s">
        <v>863</v>
      </c>
      <c r="I54" s="11">
        <v>75</v>
      </c>
      <c r="J54" s="11">
        <v>71</v>
      </c>
      <c r="K54" s="11">
        <v>71</v>
      </c>
      <c r="L54" s="263" t="s">
        <v>864</v>
      </c>
      <c r="M54" s="264"/>
      <c r="N54" s="264"/>
      <c r="O54" s="264"/>
      <c r="P54" s="264"/>
      <c r="Q54" s="264"/>
      <c r="R54" s="264"/>
      <c r="S54" s="264"/>
      <c r="T54" s="264"/>
      <c r="U54" s="264"/>
      <c r="V54" s="264"/>
      <c r="W54" s="264"/>
      <c r="X54" s="264"/>
      <c r="Y54" s="265"/>
      <c r="Z54" s="157"/>
    </row>
    <row r="55" spans="1:26" ht="99" customHeight="1">
      <c r="A55" s="59" t="s">
        <v>865</v>
      </c>
      <c r="B55" s="1" t="s">
        <v>866</v>
      </c>
      <c r="C55" s="55" t="s">
        <v>527</v>
      </c>
      <c r="D55" s="71" t="s">
        <v>701</v>
      </c>
      <c r="E55" s="13" t="s">
        <v>867</v>
      </c>
      <c r="F55" s="32">
        <v>46092</v>
      </c>
      <c r="G55" s="32"/>
      <c r="H55" s="63" t="s">
        <v>868</v>
      </c>
      <c r="I55" s="11">
        <v>20</v>
      </c>
      <c r="J55" s="11">
        <v>19</v>
      </c>
      <c r="K55" s="11"/>
      <c r="L55" s="88">
        <v>0</v>
      </c>
      <c r="M55" s="50">
        <v>0</v>
      </c>
      <c r="N55" s="50">
        <v>0</v>
      </c>
      <c r="O55" s="50">
        <v>19</v>
      </c>
      <c r="P55" s="50">
        <v>0</v>
      </c>
      <c r="Q55" s="148">
        <f t="shared" si="2"/>
        <v>19</v>
      </c>
      <c r="R55" s="85">
        <v>0</v>
      </c>
      <c r="S55" s="168">
        <v>0</v>
      </c>
      <c r="T55" s="168">
        <v>0</v>
      </c>
      <c r="U55" s="168">
        <v>0</v>
      </c>
      <c r="V55" s="168">
        <v>0</v>
      </c>
      <c r="W55" s="168">
        <v>0</v>
      </c>
      <c r="X55" s="77">
        <v>0</v>
      </c>
      <c r="Y55" s="77">
        <f>J55-Q55-X55</f>
        <v>0</v>
      </c>
      <c r="Z55" s="149" t="s">
        <v>869</v>
      </c>
    </row>
    <row r="56" spans="1:26" ht="133" customHeight="1">
      <c r="A56" s="60" t="s">
        <v>865</v>
      </c>
      <c r="B56" s="3" t="s">
        <v>870</v>
      </c>
      <c r="C56" s="54" t="s">
        <v>527</v>
      </c>
      <c r="D56" s="71" t="s">
        <v>701</v>
      </c>
      <c r="E56" s="13" t="s">
        <v>871</v>
      </c>
      <c r="F56" s="32">
        <v>46045</v>
      </c>
      <c r="G56" s="32"/>
      <c r="H56" s="31" t="s">
        <v>872</v>
      </c>
      <c r="I56" s="11">
        <v>8</v>
      </c>
      <c r="J56" s="11">
        <v>5</v>
      </c>
      <c r="K56" s="11"/>
      <c r="L56" s="88">
        <v>0</v>
      </c>
      <c r="M56" s="50">
        <v>0</v>
      </c>
      <c r="N56" s="50">
        <v>0</v>
      </c>
      <c r="O56" s="50">
        <v>5</v>
      </c>
      <c r="P56" s="50">
        <v>0</v>
      </c>
      <c r="Q56" s="148">
        <f t="shared" si="2"/>
        <v>5</v>
      </c>
      <c r="R56" s="85">
        <v>0</v>
      </c>
      <c r="S56" s="168">
        <v>0</v>
      </c>
      <c r="T56" s="168">
        <v>0</v>
      </c>
      <c r="U56" s="168">
        <v>0</v>
      </c>
      <c r="V56" s="168">
        <v>0</v>
      </c>
      <c r="W56" s="168">
        <v>0</v>
      </c>
      <c r="X56" s="77">
        <v>0</v>
      </c>
      <c r="Y56" s="77">
        <v>0</v>
      </c>
      <c r="Z56" s="149" t="s">
        <v>873</v>
      </c>
    </row>
    <row r="57" spans="1:26" ht="29">
      <c r="A57" s="59" t="s">
        <v>874</v>
      </c>
      <c r="B57" s="1" t="s">
        <v>875</v>
      </c>
      <c r="C57" s="55" t="s">
        <v>12</v>
      </c>
      <c r="D57" s="71" t="s">
        <v>712</v>
      </c>
      <c r="E57" s="13" t="s">
        <v>876</v>
      </c>
      <c r="F57" s="32">
        <v>45035</v>
      </c>
      <c r="G57" s="32">
        <v>45324</v>
      </c>
      <c r="H57" s="31" t="s">
        <v>828</v>
      </c>
      <c r="I57" s="11">
        <v>10</v>
      </c>
      <c r="J57" s="11">
        <v>8</v>
      </c>
      <c r="K57" s="11">
        <v>8</v>
      </c>
      <c r="L57" s="263" t="s">
        <v>749</v>
      </c>
      <c r="M57" s="264"/>
      <c r="N57" s="264"/>
      <c r="O57" s="264"/>
      <c r="P57" s="264"/>
      <c r="Q57" s="264"/>
      <c r="R57" s="264"/>
      <c r="S57" s="264"/>
      <c r="T57" s="264"/>
      <c r="U57" s="264"/>
      <c r="V57" s="264"/>
      <c r="W57" s="264"/>
      <c r="X57" s="264"/>
      <c r="Y57" s="265"/>
      <c r="Z57" s="157"/>
    </row>
    <row r="58" spans="1:26" ht="29">
      <c r="A58" s="59" t="s">
        <v>655</v>
      </c>
      <c r="B58" s="1" t="s">
        <v>877</v>
      </c>
      <c r="C58" s="55" t="s">
        <v>43</v>
      </c>
      <c r="D58" s="71" t="s">
        <v>28</v>
      </c>
      <c r="E58" s="13" t="s">
        <v>878</v>
      </c>
      <c r="F58" s="32">
        <v>46093</v>
      </c>
      <c r="G58" s="32"/>
      <c r="H58" s="31" t="s">
        <v>879</v>
      </c>
      <c r="I58" s="11">
        <v>70</v>
      </c>
      <c r="J58" s="11">
        <v>90</v>
      </c>
      <c r="K58" s="11">
        <v>90</v>
      </c>
      <c r="L58" s="263" t="s">
        <v>880</v>
      </c>
      <c r="M58" s="264"/>
      <c r="N58" s="264"/>
      <c r="O58" s="264"/>
      <c r="P58" s="264"/>
      <c r="Q58" s="264"/>
      <c r="R58" s="264"/>
      <c r="S58" s="264"/>
      <c r="T58" s="264"/>
      <c r="U58" s="264"/>
      <c r="V58" s="264"/>
      <c r="W58" s="264"/>
      <c r="X58" s="264"/>
      <c r="Y58" s="265"/>
      <c r="Z58" s="157"/>
    </row>
    <row r="59" spans="1:26" ht="29">
      <c r="A59" s="59" t="s">
        <v>47</v>
      </c>
      <c r="B59" s="1" t="s">
        <v>881</v>
      </c>
      <c r="C59" s="55" t="s">
        <v>43</v>
      </c>
      <c r="D59" s="71" t="s">
        <v>28</v>
      </c>
      <c r="E59" s="13" t="s">
        <v>882</v>
      </c>
      <c r="F59" s="32">
        <v>45721</v>
      </c>
      <c r="G59" s="32">
        <v>46003</v>
      </c>
      <c r="H59" s="31" t="s">
        <v>883</v>
      </c>
      <c r="I59" s="11">
        <v>10</v>
      </c>
      <c r="J59" s="11">
        <v>8</v>
      </c>
      <c r="K59" s="11">
        <v>8</v>
      </c>
      <c r="L59" s="263" t="s">
        <v>884</v>
      </c>
      <c r="M59" s="264"/>
      <c r="N59" s="264"/>
      <c r="O59" s="264"/>
      <c r="P59" s="264"/>
      <c r="Q59" s="264"/>
      <c r="R59" s="264"/>
      <c r="S59" s="264"/>
      <c r="T59" s="264"/>
      <c r="U59" s="264"/>
      <c r="V59" s="264"/>
      <c r="W59" s="264"/>
      <c r="X59" s="264"/>
      <c r="Y59" s="265"/>
      <c r="Z59" s="157"/>
    </row>
    <row r="60" spans="1:26" ht="29">
      <c r="A60" s="59" t="s">
        <v>47</v>
      </c>
      <c r="B60" s="1" t="s">
        <v>885</v>
      </c>
      <c r="C60" s="55" t="s">
        <v>43</v>
      </c>
      <c r="D60" s="71" t="s">
        <v>28</v>
      </c>
      <c r="E60" s="13" t="s">
        <v>886</v>
      </c>
      <c r="F60" s="32">
        <v>45503</v>
      </c>
      <c r="G60" s="32">
        <v>45649</v>
      </c>
      <c r="H60" s="31" t="s">
        <v>887</v>
      </c>
      <c r="I60" s="11">
        <v>5</v>
      </c>
      <c r="J60" s="11">
        <v>16</v>
      </c>
      <c r="K60" s="11">
        <v>16</v>
      </c>
      <c r="L60" s="263" t="s">
        <v>888</v>
      </c>
      <c r="M60" s="264"/>
      <c r="N60" s="264"/>
      <c r="O60" s="264"/>
      <c r="P60" s="264"/>
      <c r="Q60" s="264"/>
      <c r="R60" s="264"/>
      <c r="S60" s="264"/>
      <c r="T60" s="264"/>
      <c r="U60" s="264"/>
      <c r="V60" s="264"/>
      <c r="W60" s="264"/>
      <c r="X60" s="264"/>
      <c r="Y60" s="265"/>
      <c r="Z60" s="157"/>
    </row>
    <row r="61" spans="1:26" ht="64.5" customHeight="1">
      <c r="A61" s="59" t="s">
        <v>47</v>
      </c>
      <c r="B61" s="1" t="s">
        <v>889</v>
      </c>
      <c r="C61" s="55" t="s">
        <v>43</v>
      </c>
      <c r="D61" s="71" t="s">
        <v>687</v>
      </c>
      <c r="E61" s="13"/>
      <c r="F61" s="32"/>
      <c r="G61" s="32"/>
      <c r="H61" s="31" t="s">
        <v>890</v>
      </c>
      <c r="I61" s="11">
        <v>10</v>
      </c>
      <c r="J61" s="11"/>
      <c r="K61" s="11"/>
      <c r="L61" s="88">
        <v>0</v>
      </c>
      <c r="M61" s="50">
        <v>0</v>
      </c>
      <c r="N61" s="50">
        <v>0</v>
      </c>
      <c r="O61" s="50">
        <v>0</v>
      </c>
      <c r="P61" s="50">
        <v>0</v>
      </c>
      <c r="Q61" s="148">
        <f t="shared" si="2"/>
        <v>0</v>
      </c>
      <c r="R61" s="85">
        <v>10</v>
      </c>
      <c r="S61" s="168">
        <v>0</v>
      </c>
      <c r="T61" s="168">
        <v>0</v>
      </c>
      <c r="U61" s="168">
        <v>0</v>
      </c>
      <c r="V61" s="168">
        <v>10</v>
      </c>
      <c r="W61" s="168">
        <v>0</v>
      </c>
      <c r="X61" s="77">
        <v>10</v>
      </c>
      <c r="Y61" s="77">
        <v>0</v>
      </c>
      <c r="Z61" s="149" t="s">
        <v>705</v>
      </c>
    </row>
    <row r="62" spans="1:26" ht="188.15" customHeight="1">
      <c r="A62" s="59" t="s">
        <v>891</v>
      </c>
      <c r="B62" s="1" t="s">
        <v>892</v>
      </c>
      <c r="C62" s="55" t="s">
        <v>893</v>
      </c>
      <c r="D62" s="71" t="s">
        <v>687</v>
      </c>
      <c r="E62" s="13" t="s">
        <v>894</v>
      </c>
      <c r="F62" s="32">
        <v>44994</v>
      </c>
      <c r="G62" s="32"/>
      <c r="H62" s="31" t="s">
        <v>755</v>
      </c>
      <c r="I62" s="11">
        <v>40</v>
      </c>
      <c r="J62" s="11">
        <v>0</v>
      </c>
      <c r="K62" s="11"/>
      <c r="L62" s="88">
        <v>0</v>
      </c>
      <c r="M62" s="50">
        <v>0</v>
      </c>
      <c r="N62" s="50">
        <v>0</v>
      </c>
      <c r="O62" s="50">
        <v>0</v>
      </c>
      <c r="P62" s="50">
        <v>0</v>
      </c>
      <c r="Q62" s="148">
        <f t="shared" si="2"/>
        <v>0</v>
      </c>
      <c r="R62" s="85">
        <v>40</v>
      </c>
      <c r="S62" s="168">
        <v>0</v>
      </c>
      <c r="T62" s="168">
        <v>0</v>
      </c>
      <c r="U62" s="168">
        <v>0</v>
      </c>
      <c r="V62" s="168">
        <v>20</v>
      </c>
      <c r="W62" s="168">
        <v>20</v>
      </c>
      <c r="X62" s="77">
        <v>40</v>
      </c>
      <c r="Y62" s="77">
        <v>0</v>
      </c>
      <c r="Z62" s="149" t="s">
        <v>895</v>
      </c>
    </row>
    <row r="63" spans="1:26" ht="121.5" customHeight="1">
      <c r="A63" s="59" t="s">
        <v>896</v>
      </c>
      <c r="B63" s="1" t="s">
        <v>897</v>
      </c>
      <c r="C63" s="55" t="s">
        <v>313</v>
      </c>
      <c r="D63" s="71" t="s">
        <v>701</v>
      </c>
      <c r="E63" s="13" t="s">
        <v>898</v>
      </c>
      <c r="F63" s="32">
        <v>45162</v>
      </c>
      <c r="G63" s="32"/>
      <c r="H63" s="31" t="s">
        <v>899</v>
      </c>
      <c r="I63" s="11">
        <v>30</v>
      </c>
      <c r="J63" s="19">
        <v>23</v>
      </c>
      <c r="K63" s="11"/>
      <c r="L63" s="88">
        <v>0</v>
      </c>
      <c r="M63" s="50">
        <v>0</v>
      </c>
      <c r="N63" s="50">
        <v>0</v>
      </c>
      <c r="O63" s="50">
        <v>0</v>
      </c>
      <c r="P63" s="50">
        <v>23</v>
      </c>
      <c r="Q63" s="148">
        <f t="shared" si="2"/>
        <v>23</v>
      </c>
      <c r="R63" s="85">
        <v>0</v>
      </c>
      <c r="S63" s="168">
        <v>0</v>
      </c>
      <c r="T63" s="168">
        <v>0</v>
      </c>
      <c r="U63" s="168">
        <v>0</v>
      </c>
      <c r="V63" s="168">
        <v>0</v>
      </c>
      <c r="W63" s="168">
        <v>0</v>
      </c>
      <c r="X63" s="77">
        <v>0</v>
      </c>
      <c r="Y63" s="77">
        <v>0</v>
      </c>
      <c r="Z63" s="149" t="s">
        <v>900</v>
      </c>
    </row>
    <row r="64" spans="1:26" ht="88.4" customHeight="1">
      <c r="A64" s="59" t="s">
        <v>901</v>
      </c>
      <c r="B64" s="1" t="s">
        <v>902</v>
      </c>
      <c r="C64" s="55" t="s">
        <v>328</v>
      </c>
      <c r="D64" s="71" t="s">
        <v>701</v>
      </c>
      <c r="E64" s="13" t="s">
        <v>903</v>
      </c>
      <c r="F64" s="32">
        <v>45649</v>
      </c>
      <c r="G64" s="32"/>
      <c r="H64" s="68" t="s">
        <v>904</v>
      </c>
      <c r="I64" s="260">
        <v>65</v>
      </c>
      <c r="J64" s="11">
        <v>53</v>
      </c>
      <c r="K64" s="87"/>
      <c r="L64" s="88">
        <v>0</v>
      </c>
      <c r="M64" s="50">
        <v>0</v>
      </c>
      <c r="N64" s="50">
        <v>0</v>
      </c>
      <c r="O64" s="50">
        <v>0</v>
      </c>
      <c r="P64" s="50">
        <v>15</v>
      </c>
      <c r="Q64" s="148">
        <f>P64</f>
        <v>15</v>
      </c>
      <c r="R64" s="85">
        <f>J64-Q64</f>
        <v>38</v>
      </c>
      <c r="S64" s="168">
        <v>38</v>
      </c>
      <c r="T64" s="168">
        <v>0</v>
      </c>
      <c r="U64" s="168">
        <v>0</v>
      </c>
      <c r="V64" s="168">
        <v>0</v>
      </c>
      <c r="W64" s="168">
        <v>0</v>
      </c>
      <c r="X64" s="77">
        <v>38</v>
      </c>
      <c r="Y64" s="77">
        <v>0</v>
      </c>
      <c r="Z64" s="149" t="s">
        <v>905</v>
      </c>
    </row>
    <row r="65" spans="1:26" ht="68.25" customHeight="1">
      <c r="A65" s="60" t="s">
        <v>901</v>
      </c>
      <c r="B65" s="69" t="s">
        <v>906</v>
      </c>
      <c r="C65" s="70" t="s">
        <v>328</v>
      </c>
      <c r="D65" s="71" t="s">
        <v>698</v>
      </c>
      <c r="E65" s="72" t="s">
        <v>907</v>
      </c>
      <c r="F65" s="73"/>
      <c r="G65" s="73"/>
      <c r="H65" s="74" t="s">
        <v>746</v>
      </c>
      <c r="I65" s="261"/>
      <c r="J65" s="11">
        <v>17</v>
      </c>
      <c r="K65" s="87"/>
      <c r="L65" s="88">
        <v>0</v>
      </c>
      <c r="M65" s="50">
        <v>0</v>
      </c>
      <c r="N65" s="50">
        <v>0</v>
      </c>
      <c r="O65" s="50">
        <v>0</v>
      </c>
      <c r="P65" s="50">
        <v>0</v>
      </c>
      <c r="Q65" s="148">
        <f>P65</f>
        <v>0</v>
      </c>
      <c r="R65" s="85">
        <v>17</v>
      </c>
      <c r="S65" s="168">
        <v>17</v>
      </c>
      <c r="T65" s="168">
        <v>0</v>
      </c>
      <c r="U65" s="168">
        <v>0</v>
      </c>
      <c r="V65" s="168">
        <v>0</v>
      </c>
      <c r="W65" s="168">
        <v>0</v>
      </c>
      <c r="X65" s="77">
        <v>17</v>
      </c>
      <c r="Y65" s="77">
        <v>0</v>
      </c>
      <c r="Z65" s="149" t="s">
        <v>908</v>
      </c>
    </row>
    <row r="66" spans="1:26" ht="91.5" customHeight="1">
      <c r="A66" s="60" t="s">
        <v>901</v>
      </c>
      <c r="B66" s="3" t="s">
        <v>909</v>
      </c>
      <c r="C66" s="3" t="s">
        <v>328</v>
      </c>
      <c r="D66" s="72" t="s">
        <v>28</v>
      </c>
      <c r="E66" s="13" t="s">
        <v>343</v>
      </c>
      <c r="F66" s="32">
        <v>45688</v>
      </c>
      <c r="G66" s="32">
        <v>46086</v>
      </c>
      <c r="H66" s="31" t="s">
        <v>910</v>
      </c>
      <c r="I66" s="262"/>
      <c r="J66" s="11">
        <v>8</v>
      </c>
      <c r="K66" s="87">
        <v>8</v>
      </c>
      <c r="L66" s="263" t="s">
        <v>1060</v>
      </c>
      <c r="M66" s="264"/>
      <c r="N66" s="264"/>
      <c r="O66" s="264"/>
      <c r="P66" s="264"/>
      <c r="Q66" s="264"/>
      <c r="R66" s="264"/>
      <c r="S66" s="264"/>
      <c r="T66" s="264"/>
      <c r="U66" s="264"/>
      <c r="V66" s="264"/>
      <c r="W66" s="264"/>
      <c r="X66" s="264"/>
      <c r="Y66" s="265"/>
      <c r="Z66" s="157"/>
    </row>
    <row r="67" spans="1:26" ht="29">
      <c r="A67" s="59" t="s">
        <v>911</v>
      </c>
      <c r="B67" s="1" t="s">
        <v>912</v>
      </c>
      <c r="C67" s="55" t="s">
        <v>550</v>
      </c>
      <c r="D67" s="71" t="s">
        <v>701</v>
      </c>
      <c r="E67" s="13" t="s">
        <v>913</v>
      </c>
      <c r="F67" s="32">
        <v>45966</v>
      </c>
      <c r="G67" s="32"/>
      <c r="H67" s="31" t="s">
        <v>792</v>
      </c>
      <c r="I67" s="62">
        <v>10</v>
      </c>
      <c r="J67" s="11">
        <v>10</v>
      </c>
      <c r="K67" s="87"/>
      <c r="L67" s="88">
        <v>0</v>
      </c>
      <c r="M67" s="50">
        <v>0</v>
      </c>
      <c r="N67" s="50">
        <v>0</v>
      </c>
      <c r="O67" s="50">
        <v>10</v>
      </c>
      <c r="P67" s="50">
        <v>0</v>
      </c>
      <c r="Q67" s="148">
        <f t="shared" si="2"/>
        <v>10</v>
      </c>
      <c r="R67" s="85">
        <v>0</v>
      </c>
      <c r="S67" s="168">
        <v>0</v>
      </c>
      <c r="T67" s="168">
        <v>0</v>
      </c>
      <c r="U67" s="168">
        <v>0</v>
      </c>
      <c r="V67" s="168">
        <v>0</v>
      </c>
      <c r="W67" s="168">
        <v>0</v>
      </c>
      <c r="X67" s="77">
        <v>0</v>
      </c>
      <c r="Y67" s="77">
        <v>0</v>
      </c>
      <c r="Z67" s="149" t="s">
        <v>914</v>
      </c>
    </row>
    <row r="68" spans="1:26" ht="29">
      <c r="A68" s="59" t="s">
        <v>911</v>
      </c>
      <c r="B68" s="1" t="s">
        <v>915</v>
      </c>
      <c r="C68" s="55" t="s">
        <v>916</v>
      </c>
      <c r="D68" s="71" t="s">
        <v>687</v>
      </c>
      <c r="E68" s="13"/>
      <c r="F68" s="32"/>
      <c r="G68" s="32"/>
      <c r="H68" s="31" t="s">
        <v>917</v>
      </c>
      <c r="I68" s="11">
        <v>15</v>
      </c>
      <c r="J68" s="25"/>
      <c r="K68" s="11"/>
      <c r="L68" s="88">
        <v>0</v>
      </c>
      <c r="M68" s="50">
        <v>0</v>
      </c>
      <c r="N68" s="50">
        <v>0</v>
      </c>
      <c r="O68" s="50">
        <v>0</v>
      </c>
      <c r="P68" s="50">
        <v>0</v>
      </c>
      <c r="Q68" s="148">
        <f t="shared" si="2"/>
        <v>0</v>
      </c>
      <c r="R68" s="85">
        <v>15</v>
      </c>
      <c r="S68" s="168">
        <v>0</v>
      </c>
      <c r="T68" s="168">
        <v>0</v>
      </c>
      <c r="U68" s="168">
        <v>0</v>
      </c>
      <c r="V68" s="168">
        <v>0</v>
      </c>
      <c r="W68" s="168">
        <v>15</v>
      </c>
      <c r="X68" s="77">
        <v>15</v>
      </c>
      <c r="Y68" s="77">
        <v>0</v>
      </c>
      <c r="Z68" s="149" t="s">
        <v>705</v>
      </c>
    </row>
    <row r="69" spans="1:26" ht="43.5">
      <c r="A69" s="59" t="s">
        <v>918</v>
      </c>
      <c r="B69" s="1" t="s">
        <v>919</v>
      </c>
      <c r="C69" s="55" t="s">
        <v>920</v>
      </c>
      <c r="D69" s="71" t="s">
        <v>687</v>
      </c>
      <c r="E69" s="13"/>
      <c r="F69" s="32"/>
      <c r="G69" s="32"/>
      <c r="H69" s="31" t="s">
        <v>921</v>
      </c>
      <c r="I69" s="11">
        <v>5</v>
      </c>
      <c r="J69" s="11"/>
      <c r="K69" s="11"/>
      <c r="L69" s="88">
        <v>0</v>
      </c>
      <c r="M69" s="50">
        <v>0</v>
      </c>
      <c r="N69" s="50">
        <v>0</v>
      </c>
      <c r="O69" s="50">
        <v>5</v>
      </c>
      <c r="P69" s="50">
        <v>0</v>
      </c>
      <c r="Q69" s="148">
        <v>5</v>
      </c>
      <c r="R69" s="85">
        <v>0</v>
      </c>
      <c r="S69" s="168">
        <v>0</v>
      </c>
      <c r="T69" s="168">
        <v>0</v>
      </c>
      <c r="U69" s="168">
        <v>0</v>
      </c>
      <c r="V69" s="168">
        <v>0</v>
      </c>
      <c r="W69" s="168">
        <v>0</v>
      </c>
      <c r="X69" s="77">
        <v>0</v>
      </c>
      <c r="Y69" s="77">
        <v>0</v>
      </c>
      <c r="Z69" s="149" t="s">
        <v>922</v>
      </c>
    </row>
    <row r="70" spans="1:26" ht="43.5">
      <c r="A70" s="59" t="s">
        <v>923</v>
      </c>
      <c r="B70" s="3" t="s">
        <v>924</v>
      </c>
      <c r="C70" s="54" t="s">
        <v>925</v>
      </c>
      <c r="D70" s="71" t="s">
        <v>701</v>
      </c>
      <c r="E70" s="13" t="s">
        <v>926</v>
      </c>
      <c r="F70" s="32">
        <v>44344</v>
      </c>
      <c r="G70" s="32"/>
      <c r="H70" s="30" t="s">
        <v>927</v>
      </c>
      <c r="I70" s="11">
        <v>5</v>
      </c>
      <c r="J70" s="11">
        <v>5</v>
      </c>
      <c r="K70" s="11"/>
      <c r="L70" s="88">
        <v>0</v>
      </c>
      <c r="M70" s="50">
        <v>0</v>
      </c>
      <c r="N70" s="50">
        <v>0</v>
      </c>
      <c r="O70" s="50">
        <v>0</v>
      </c>
      <c r="P70" s="50">
        <v>0</v>
      </c>
      <c r="Q70" s="148">
        <v>0</v>
      </c>
      <c r="R70" s="85">
        <v>5</v>
      </c>
      <c r="S70" s="168">
        <v>0</v>
      </c>
      <c r="T70" s="168">
        <v>5</v>
      </c>
      <c r="U70" s="168">
        <v>0</v>
      </c>
      <c r="V70" s="168">
        <v>0</v>
      </c>
      <c r="W70" s="170">
        <v>0</v>
      </c>
      <c r="X70" s="180">
        <v>0</v>
      </c>
      <c r="Y70" s="77">
        <v>0</v>
      </c>
      <c r="Z70" s="149" t="s">
        <v>928</v>
      </c>
    </row>
    <row r="71" spans="1:26" ht="43.5">
      <c r="A71" s="59" t="s">
        <v>618</v>
      </c>
      <c r="B71" s="3" t="s">
        <v>1062</v>
      </c>
      <c r="C71" s="54" t="s">
        <v>316</v>
      </c>
      <c r="D71" s="71" t="s">
        <v>13</v>
      </c>
      <c r="E71" s="13" t="s">
        <v>617</v>
      </c>
      <c r="F71" s="32">
        <v>44488</v>
      </c>
      <c r="G71" s="32">
        <v>45295</v>
      </c>
      <c r="H71" s="30" t="s">
        <v>929</v>
      </c>
      <c r="I71" s="11">
        <v>27</v>
      </c>
      <c r="J71" s="11">
        <v>27</v>
      </c>
      <c r="K71" s="11">
        <v>27</v>
      </c>
      <c r="L71" s="263" t="s">
        <v>1061</v>
      </c>
      <c r="M71" s="264"/>
      <c r="N71" s="264"/>
      <c r="O71" s="264"/>
      <c r="P71" s="264"/>
      <c r="Q71" s="264"/>
      <c r="R71" s="264"/>
      <c r="S71" s="264"/>
      <c r="T71" s="264"/>
      <c r="U71" s="264"/>
      <c r="V71" s="264"/>
      <c r="W71" s="264"/>
      <c r="X71" s="264"/>
      <c r="Y71" s="265"/>
      <c r="Z71" s="157"/>
    </row>
    <row r="72" spans="1:26" ht="46.5" customHeight="1">
      <c r="A72" s="60" t="s">
        <v>930</v>
      </c>
      <c r="B72" s="3" t="s">
        <v>931</v>
      </c>
      <c r="C72" s="54" t="s">
        <v>832</v>
      </c>
      <c r="D72" s="71" t="s">
        <v>701</v>
      </c>
      <c r="E72" s="13" t="s">
        <v>932</v>
      </c>
      <c r="F72" s="32">
        <v>45334</v>
      </c>
      <c r="G72" s="32"/>
      <c r="H72" s="44" t="s">
        <v>933</v>
      </c>
      <c r="I72" s="11">
        <v>10</v>
      </c>
      <c r="J72" s="11">
        <v>9</v>
      </c>
      <c r="K72" s="11"/>
      <c r="L72" s="88">
        <v>0</v>
      </c>
      <c r="M72" s="50">
        <v>0</v>
      </c>
      <c r="N72" s="50">
        <v>0</v>
      </c>
      <c r="O72" s="50">
        <v>0</v>
      </c>
      <c r="P72" s="50">
        <v>9</v>
      </c>
      <c r="Q72" s="148">
        <f t="shared" si="2"/>
        <v>9</v>
      </c>
      <c r="R72" s="85">
        <v>0</v>
      </c>
      <c r="S72" s="168">
        <v>0</v>
      </c>
      <c r="T72" s="168">
        <v>0</v>
      </c>
      <c r="U72" s="168">
        <v>0</v>
      </c>
      <c r="V72" s="168">
        <v>0</v>
      </c>
      <c r="W72" s="170">
        <v>0</v>
      </c>
      <c r="X72" s="180">
        <v>0</v>
      </c>
      <c r="Y72" s="77">
        <f>J72-Q72-X72</f>
        <v>0</v>
      </c>
      <c r="Z72" s="149" t="s">
        <v>934</v>
      </c>
    </row>
    <row r="73" spans="1:26" ht="45" customHeight="1">
      <c r="A73" s="59" t="s">
        <v>935</v>
      </c>
      <c r="B73" s="1" t="s">
        <v>936</v>
      </c>
      <c r="C73" s="55" t="s">
        <v>439</v>
      </c>
      <c r="D73" s="91" t="s">
        <v>701</v>
      </c>
      <c r="E73" s="13" t="s">
        <v>937</v>
      </c>
      <c r="F73" s="32">
        <v>46169</v>
      </c>
      <c r="G73" s="32"/>
      <c r="H73" s="30" t="s">
        <v>938</v>
      </c>
      <c r="I73" s="11">
        <v>3</v>
      </c>
      <c r="J73" s="11">
        <v>5</v>
      </c>
      <c r="K73" s="11"/>
      <c r="L73" s="51">
        <v>0</v>
      </c>
      <c r="M73" s="51">
        <v>0</v>
      </c>
      <c r="N73" s="51">
        <v>0</v>
      </c>
      <c r="O73" s="51">
        <v>5</v>
      </c>
      <c r="P73" s="51">
        <v>0</v>
      </c>
      <c r="Q73" s="148">
        <f t="shared" si="2"/>
        <v>5</v>
      </c>
      <c r="R73" s="219">
        <v>0</v>
      </c>
      <c r="S73" s="170">
        <v>0</v>
      </c>
      <c r="T73" s="170">
        <v>0</v>
      </c>
      <c r="U73" s="170">
        <v>0</v>
      </c>
      <c r="V73" s="170">
        <v>0</v>
      </c>
      <c r="W73" s="170">
        <v>0</v>
      </c>
      <c r="X73" s="180">
        <v>0</v>
      </c>
      <c r="Y73" s="77">
        <v>0</v>
      </c>
      <c r="Z73" s="149" t="s">
        <v>939</v>
      </c>
    </row>
    <row r="74" spans="1:26" ht="29">
      <c r="A74" s="59" t="s">
        <v>541</v>
      </c>
      <c r="B74" s="1" t="s">
        <v>940</v>
      </c>
      <c r="C74" s="55" t="s">
        <v>537</v>
      </c>
      <c r="D74" s="71" t="s">
        <v>687</v>
      </c>
      <c r="E74" s="13"/>
      <c r="F74" s="32"/>
      <c r="G74" s="32"/>
      <c r="H74" s="30" t="s">
        <v>941</v>
      </c>
      <c r="I74" s="11">
        <v>10</v>
      </c>
      <c r="J74" s="11"/>
      <c r="K74" s="11"/>
      <c r="L74" s="88">
        <v>0</v>
      </c>
      <c r="M74" s="50">
        <v>0</v>
      </c>
      <c r="N74" s="50">
        <v>0</v>
      </c>
      <c r="O74" s="50">
        <v>0</v>
      </c>
      <c r="P74" s="50">
        <v>0</v>
      </c>
      <c r="Q74" s="148">
        <f t="shared" si="2"/>
        <v>0</v>
      </c>
      <c r="R74" s="85">
        <v>10</v>
      </c>
      <c r="S74" s="170">
        <v>0</v>
      </c>
      <c r="T74" s="170">
        <v>0</v>
      </c>
      <c r="U74" s="170">
        <v>0</v>
      </c>
      <c r="V74" s="170">
        <v>0</v>
      </c>
      <c r="W74" s="170">
        <v>10</v>
      </c>
      <c r="X74" s="180">
        <v>10</v>
      </c>
      <c r="Y74" s="77">
        <f>I74-Q74-X74</f>
        <v>0</v>
      </c>
      <c r="Z74" s="149" t="s">
        <v>705</v>
      </c>
    </row>
    <row r="75" spans="1:26" ht="29">
      <c r="A75" s="59" t="s">
        <v>541</v>
      </c>
      <c r="B75" s="1" t="s">
        <v>942</v>
      </c>
      <c r="C75" s="55" t="s">
        <v>537</v>
      </c>
      <c r="D75" s="71" t="s">
        <v>13</v>
      </c>
      <c r="E75" s="13" t="s">
        <v>540</v>
      </c>
      <c r="F75" s="32">
        <v>45030</v>
      </c>
      <c r="G75" s="32">
        <v>45534</v>
      </c>
      <c r="H75" s="45" t="s">
        <v>921</v>
      </c>
      <c r="I75" s="11">
        <v>5</v>
      </c>
      <c r="J75" s="11">
        <v>8</v>
      </c>
      <c r="K75" s="11">
        <v>8</v>
      </c>
      <c r="L75" s="263" t="s">
        <v>1063</v>
      </c>
      <c r="M75" s="264"/>
      <c r="N75" s="264"/>
      <c r="O75" s="264"/>
      <c r="P75" s="264"/>
      <c r="Q75" s="264"/>
      <c r="R75" s="264"/>
      <c r="S75" s="264"/>
      <c r="T75" s="264"/>
      <c r="U75" s="264"/>
      <c r="V75" s="264"/>
      <c r="W75" s="264"/>
      <c r="X75" s="264"/>
      <c r="Y75" s="265"/>
      <c r="Z75" s="157"/>
    </row>
    <row r="76" spans="1:26" ht="158.5" customHeight="1">
      <c r="A76" s="60" t="s">
        <v>651</v>
      </c>
      <c r="B76" s="3" t="s">
        <v>943</v>
      </c>
      <c r="C76" s="54" t="s">
        <v>19</v>
      </c>
      <c r="D76" s="71" t="s">
        <v>28</v>
      </c>
      <c r="E76" s="13" t="s">
        <v>944</v>
      </c>
      <c r="F76" s="32">
        <v>44879</v>
      </c>
      <c r="G76" s="32">
        <v>45429</v>
      </c>
      <c r="H76" s="36" t="s">
        <v>945</v>
      </c>
      <c r="I76" s="11">
        <v>95</v>
      </c>
      <c r="J76" s="11">
        <v>45</v>
      </c>
      <c r="K76" s="11">
        <v>50</v>
      </c>
      <c r="L76" s="50">
        <v>0</v>
      </c>
      <c r="M76" s="50">
        <v>0</v>
      </c>
      <c r="N76" s="50">
        <v>0</v>
      </c>
      <c r="O76" s="50">
        <v>0</v>
      </c>
      <c r="P76" s="50">
        <v>0</v>
      </c>
      <c r="Q76" s="148">
        <f t="shared" si="2"/>
        <v>0</v>
      </c>
      <c r="R76" s="85">
        <v>45</v>
      </c>
      <c r="S76" s="168">
        <v>0</v>
      </c>
      <c r="T76" s="168">
        <v>0</v>
      </c>
      <c r="U76" s="168">
        <v>0</v>
      </c>
      <c r="V76" s="168">
        <v>35</v>
      </c>
      <c r="W76" s="170">
        <v>10</v>
      </c>
      <c r="X76" s="180">
        <v>45</v>
      </c>
      <c r="Y76" s="77">
        <f>I76-K76-Q76-X76</f>
        <v>0</v>
      </c>
      <c r="Z76" s="149" t="s">
        <v>946</v>
      </c>
    </row>
    <row r="77" spans="1:26" ht="58">
      <c r="A77" s="60" t="s">
        <v>947</v>
      </c>
      <c r="B77" s="3" t="s">
        <v>948</v>
      </c>
      <c r="C77" s="54" t="s">
        <v>19</v>
      </c>
      <c r="D77" s="71" t="s">
        <v>698</v>
      </c>
      <c r="E77" s="13" t="s">
        <v>949</v>
      </c>
      <c r="F77" s="32"/>
      <c r="G77" s="32"/>
      <c r="H77" s="31" t="s">
        <v>950</v>
      </c>
      <c r="I77" s="11">
        <v>5</v>
      </c>
      <c r="J77" s="11">
        <v>5</v>
      </c>
      <c r="K77" s="11"/>
      <c r="L77" s="88">
        <v>0</v>
      </c>
      <c r="M77" s="50">
        <v>0</v>
      </c>
      <c r="N77" s="50">
        <v>0</v>
      </c>
      <c r="O77" s="50">
        <v>0</v>
      </c>
      <c r="P77" s="50">
        <v>0</v>
      </c>
      <c r="Q77" s="148">
        <f t="shared" si="2"/>
        <v>0</v>
      </c>
      <c r="R77" s="85">
        <v>5</v>
      </c>
      <c r="S77" s="168">
        <v>0</v>
      </c>
      <c r="T77" s="168">
        <v>0</v>
      </c>
      <c r="U77" s="168">
        <v>0</v>
      </c>
      <c r="V77" s="168">
        <v>0</v>
      </c>
      <c r="W77" s="170">
        <v>0</v>
      </c>
      <c r="X77" s="180">
        <v>0</v>
      </c>
      <c r="Y77" s="77">
        <v>5</v>
      </c>
      <c r="Z77" s="149" t="s">
        <v>733</v>
      </c>
    </row>
    <row r="78" spans="1:26" ht="29">
      <c r="A78" s="61" t="s">
        <v>951</v>
      </c>
      <c r="B78" s="22" t="s">
        <v>952</v>
      </c>
      <c r="C78" s="54" t="s">
        <v>19</v>
      </c>
      <c r="D78" s="92" t="s">
        <v>712</v>
      </c>
      <c r="E78" s="28" t="s">
        <v>953</v>
      </c>
      <c r="F78" s="40">
        <v>44411</v>
      </c>
      <c r="G78" s="32">
        <v>45483</v>
      </c>
      <c r="H78" s="46" t="s">
        <v>857</v>
      </c>
      <c r="I78" s="19">
        <v>9</v>
      </c>
      <c r="J78" s="19">
        <v>9</v>
      </c>
      <c r="K78" s="19">
        <v>9</v>
      </c>
      <c r="L78" s="271" t="s">
        <v>749</v>
      </c>
      <c r="M78" s="272"/>
      <c r="N78" s="272"/>
      <c r="O78" s="272"/>
      <c r="P78" s="272"/>
      <c r="Q78" s="272"/>
      <c r="R78" s="272"/>
      <c r="S78" s="272"/>
      <c r="T78" s="272"/>
      <c r="U78" s="272"/>
      <c r="V78" s="272"/>
      <c r="W78" s="272"/>
      <c r="X78" s="272"/>
      <c r="Y78" s="273"/>
      <c r="Z78" s="159"/>
    </row>
    <row r="79" spans="1:26" ht="143.5" customHeight="1">
      <c r="A79" s="61" t="s">
        <v>954</v>
      </c>
      <c r="B79" s="22" t="s">
        <v>955</v>
      </c>
      <c r="C79" s="54" t="s">
        <v>19</v>
      </c>
      <c r="D79" s="92" t="s">
        <v>687</v>
      </c>
      <c r="E79" s="28"/>
      <c r="F79" s="40"/>
      <c r="G79" s="32"/>
      <c r="H79" s="38" t="s">
        <v>956</v>
      </c>
      <c r="I79" s="19">
        <v>105</v>
      </c>
      <c r="J79" s="19"/>
      <c r="K79" s="19"/>
      <c r="L79" s="99">
        <v>0</v>
      </c>
      <c r="M79" s="100">
        <v>0</v>
      </c>
      <c r="N79" s="100">
        <v>0</v>
      </c>
      <c r="O79" s="100">
        <v>0</v>
      </c>
      <c r="P79" s="101">
        <v>0</v>
      </c>
      <c r="Q79" s="194">
        <f t="shared" si="2"/>
        <v>0</v>
      </c>
      <c r="R79" s="106">
        <v>0</v>
      </c>
      <c r="S79" s="171">
        <v>35</v>
      </c>
      <c r="T79" s="171">
        <v>35</v>
      </c>
      <c r="U79" s="171">
        <v>35</v>
      </c>
      <c r="V79" s="171">
        <v>0</v>
      </c>
      <c r="W79" s="172">
        <v>0</v>
      </c>
      <c r="X79" s="85">
        <v>105</v>
      </c>
      <c r="Y79" s="85">
        <v>0</v>
      </c>
      <c r="Z79" s="160" t="s">
        <v>957</v>
      </c>
    </row>
    <row r="80" spans="1:26" ht="70" customHeight="1">
      <c r="A80" s="61" t="s">
        <v>958</v>
      </c>
      <c r="B80" s="22" t="s">
        <v>959</v>
      </c>
      <c r="C80" s="54" t="s">
        <v>19</v>
      </c>
      <c r="D80" s="90" t="s">
        <v>687</v>
      </c>
      <c r="E80" s="28"/>
      <c r="F80" s="40"/>
      <c r="G80" s="40"/>
      <c r="H80" s="49" t="s">
        <v>960</v>
      </c>
      <c r="I80" s="19">
        <v>9</v>
      </c>
      <c r="J80" s="19"/>
      <c r="K80" s="19"/>
      <c r="L80" s="100">
        <v>0</v>
      </c>
      <c r="M80" s="100">
        <v>0</v>
      </c>
      <c r="N80" s="100">
        <v>0</v>
      </c>
      <c r="O80" s="100">
        <v>0</v>
      </c>
      <c r="P80" s="100">
        <v>0</v>
      </c>
      <c r="Q80" s="220">
        <f t="shared" si="2"/>
        <v>0</v>
      </c>
      <c r="R80" s="106">
        <v>9</v>
      </c>
      <c r="S80" s="171">
        <v>0</v>
      </c>
      <c r="T80" s="171">
        <v>0</v>
      </c>
      <c r="U80" s="171">
        <v>0</v>
      </c>
      <c r="V80" s="171">
        <v>9</v>
      </c>
      <c r="W80" s="172">
        <v>0</v>
      </c>
      <c r="X80" s="181">
        <v>9</v>
      </c>
      <c r="Y80" s="77">
        <v>0</v>
      </c>
      <c r="Z80" s="158" t="s">
        <v>705</v>
      </c>
    </row>
    <row r="81" spans="1:26" ht="72" customHeight="1">
      <c r="A81" s="60" t="s">
        <v>961</v>
      </c>
      <c r="B81" s="3" t="s">
        <v>962</v>
      </c>
      <c r="C81" s="3" t="s">
        <v>550</v>
      </c>
      <c r="D81" s="72" t="s">
        <v>712</v>
      </c>
      <c r="E81" s="13" t="s">
        <v>963</v>
      </c>
      <c r="F81" s="32">
        <v>42650</v>
      </c>
      <c r="G81" s="32">
        <v>42797</v>
      </c>
      <c r="H81" s="13"/>
      <c r="I81" s="11">
        <v>30</v>
      </c>
      <c r="J81" s="11">
        <v>32</v>
      </c>
      <c r="K81" s="11">
        <v>32</v>
      </c>
      <c r="L81" s="263" t="s">
        <v>749</v>
      </c>
      <c r="M81" s="264"/>
      <c r="N81" s="264"/>
      <c r="O81" s="264"/>
      <c r="P81" s="264"/>
      <c r="Q81" s="264"/>
      <c r="R81" s="266"/>
      <c r="S81" s="264"/>
      <c r="T81" s="264"/>
      <c r="U81" s="264"/>
      <c r="V81" s="264"/>
      <c r="W81" s="264"/>
      <c r="X81" s="266"/>
      <c r="Y81" s="265"/>
      <c r="Z81" s="249"/>
    </row>
    <row r="82" spans="1:26" thickBot="1">
      <c r="A82" s="162"/>
      <c r="B82" s="163"/>
      <c r="C82" s="163"/>
      <c r="D82" s="164"/>
      <c r="E82" s="164"/>
      <c r="F82" s="164"/>
      <c r="G82" s="164"/>
      <c r="H82" s="164"/>
      <c r="I82" s="165"/>
      <c r="J82" s="165"/>
      <c r="K82" s="165"/>
      <c r="L82" s="166"/>
      <c r="M82" s="166"/>
      <c r="N82" s="166"/>
      <c r="O82" s="166"/>
      <c r="P82" s="166"/>
      <c r="Q82" s="167"/>
      <c r="R82" s="167"/>
      <c r="S82" s="166"/>
      <c r="T82" s="166"/>
      <c r="U82" s="166"/>
      <c r="V82" s="166"/>
      <c r="W82" s="166"/>
      <c r="X82" s="167"/>
      <c r="Y82" s="166"/>
      <c r="Z82" s="161"/>
    </row>
    <row r="83" spans="1:26" ht="40" customHeight="1" thickBot="1">
      <c r="D83" s="5"/>
      <c r="I83" s="165"/>
      <c r="J83" s="235" t="s">
        <v>559</v>
      </c>
      <c r="K83" s="236" t="s">
        <v>559</v>
      </c>
      <c r="L83" s="237">
        <f t="shared" ref="L83:R83" si="3">SUM(L3:L81)</f>
        <v>0</v>
      </c>
      <c r="M83" s="237">
        <f t="shared" si="3"/>
        <v>0</v>
      </c>
      <c r="N83" s="237">
        <f t="shared" si="3"/>
        <v>0</v>
      </c>
      <c r="O83" s="237">
        <f t="shared" si="3"/>
        <v>103</v>
      </c>
      <c r="P83" s="237">
        <f t="shared" si="3"/>
        <v>345</v>
      </c>
      <c r="Q83" s="238">
        <f t="shared" si="3"/>
        <v>448</v>
      </c>
      <c r="R83" s="85">
        <f t="shared" si="3"/>
        <v>2502</v>
      </c>
      <c r="S83" s="85">
        <v>392</v>
      </c>
      <c r="T83" s="85">
        <v>335</v>
      </c>
      <c r="U83" s="85">
        <v>418</v>
      </c>
      <c r="V83" s="85">
        <v>490</v>
      </c>
      <c r="W83" s="85">
        <v>322</v>
      </c>
      <c r="X83" s="85">
        <v>1897</v>
      </c>
      <c r="Y83" s="250">
        <v>678</v>
      </c>
      <c r="Z83" s="248"/>
    </row>
    <row r="84" spans="1:26" ht="15" customHeight="1">
      <c r="D84" s="5"/>
      <c r="L84" s="9"/>
      <c r="M84" s="9"/>
      <c r="N84" s="9"/>
      <c r="O84" s="9"/>
      <c r="P84" s="9"/>
      <c r="Q84" s="9"/>
      <c r="R84" s="39"/>
      <c r="S84" s="9"/>
      <c r="T84" s="9"/>
      <c r="U84" s="9"/>
      <c r="V84" s="9"/>
      <c r="W84" s="9"/>
      <c r="X84" s="39"/>
      <c r="Y84" s="9"/>
      <c r="Z84" s="5"/>
    </row>
    <row r="85" spans="1:26" ht="15" customHeight="1">
      <c r="D85" s="5"/>
      <c r="L85" s="9"/>
      <c r="M85" s="9"/>
      <c r="N85" s="9"/>
      <c r="O85" s="9"/>
      <c r="P85" s="9"/>
      <c r="Q85" s="9"/>
      <c r="R85" s="39"/>
      <c r="S85" s="9"/>
      <c r="T85" s="9"/>
      <c r="U85" s="9"/>
      <c r="V85" s="9"/>
      <c r="W85" s="9"/>
      <c r="X85" s="39"/>
      <c r="Y85" s="9"/>
      <c r="Z85" s="5"/>
    </row>
    <row r="86" spans="1:26" ht="15" customHeight="1">
      <c r="D86" s="5"/>
      <c r="L86" s="9"/>
      <c r="M86" s="9"/>
      <c r="N86" s="9"/>
      <c r="O86" s="9"/>
      <c r="P86" s="9"/>
      <c r="Q86" s="9"/>
      <c r="R86" s="39"/>
      <c r="S86" s="9"/>
      <c r="T86" s="9"/>
      <c r="U86" s="9"/>
      <c r="V86" s="9"/>
      <c r="W86" s="9"/>
      <c r="X86" s="39"/>
      <c r="Y86" s="9"/>
      <c r="Z86" s="5"/>
    </row>
    <row r="87" spans="1:26" ht="15" customHeight="1">
      <c r="D87" s="5"/>
      <c r="L87" s="9"/>
      <c r="M87" s="9"/>
      <c r="N87" s="9"/>
      <c r="O87" s="9"/>
      <c r="P87" s="9"/>
      <c r="Q87" s="9"/>
      <c r="R87" s="39"/>
      <c r="S87" s="9"/>
      <c r="T87" s="9"/>
      <c r="U87" s="9"/>
      <c r="V87" s="9"/>
      <c r="W87" s="9"/>
      <c r="X87" s="39"/>
      <c r="Y87" s="9"/>
      <c r="Z87" s="5"/>
    </row>
    <row r="88" spans="1:26" ht="15" customHeight="1">
      <c r="D88" s="5"/>
      <c r="L88" s="9"/>
      <c r="M88" s="9"/>
      <c r="N88" s="9"/>
      <c r="O88" s="9"/>
      <c r="P88" s="9"/>
      <c r="Q88" s="9"/>
      <c r="R88" s="39"/>
      <c r="S88" s="9"/>
      <c r="T88" s="9"/>
      <c r="U88" s="9"/>
      <c r="V88" s="9"/>
      <c r="W88" s="9"/>
      <c r="X88" s="39"/>
      <c r="Y88" s="9"/>
      <c r="Z88" s="5"/>
    </row>
    <row r="89" spans="1:26" ht="15" customHeight="1">
      <c r="D89" s="5"/>
      <c r="L89" s="9"/>
      <c r="M89" s="9"/>
      <c r="N89" s="9"/>
      <c r="O89" s="9"/>
      <c r="P89" s="9"/>
      <c r="Q89" s="9"/>
      <c r="R89" s="39"/>
      <c r="S89" s="9"/>
      <c r="T89" s="9"/>
      <c r="U89" s="9"/>
      <c r="V89" s="9"/>
      <c r="W89" s="9"/>
      <c r="X89" s="39"/>
      <c r="Y89" s="9"/>
      <c r="Z89" s="5"/>
    </row>
    <row r="90" spans="1:26" ht="15" customHeight="1">
      <c r="D90" s="5"/>
      <c r="L90" s="9"/>
      <c r="M90" s="9"/>
      <c r="N90" s="9"/>
      <c r="O90" s="9"/>
      <c r="P90" s="9"/>
      <c r="Q90" s="9"/>
      <c r="R90" s="39"/>
      <c r="S90" s="9"/>
      <c r="T90" s="9"/>
      <c r="U90" s="9"/>
      <c r="V90" s="9"/>
      <c r="W90" s="9"/>
      <c r="X90" s="39"/>
      <c r="Y90" s="9"/>
      <c r="Z90" s="5"/>
    </row>
    <row r="91" spans="1:26" ht="15" customHeight="1">
      <c r="D91" s="5"/>
      <c r="L91" s="9"/>
      <c r="M91" s="9"/>
      <c r="N91" s="9"/>
      <c r="O91" s="9"/>
      <c r="P91" s="9"/>
      <c r="Q91" s="9"/>
      <c r="R91" s="39"/>
      <c r="S91" s="9"/>
      <c r="T91" s="9"/>
      <c r="U91" s="9"/>
      <c r="V91" s="9"/>
      <c r="W91" s="9"/>
      <c r="X91" s="39"/>
      <c r="Y91" s="9"/>
      <c r="Z91" s="5"/>
    </row>
    <row r="92" spans="1:26" ht="15" customHeight="1">
      <c r="D92" s="5"/>
      <c r="L92" s="9"/>
      <c r="M92" s="9"/>
      <c r="N92" s="9"/>
      <c r="O92" s="9"/>
      <c r="P92" s="9"/>
      <c r="Q92" s="9"/>
      <c r="R92" s="39"/>
      <c r="S92" s="9"/>
      <c r="T92" s="9"/>
      <c r="U92" s="9"/>
      <c r="V92" s="9"/>
      <c r="W92" s="9"/>
      <c r="X92" s="39"/>
      <c r="Y92" s="9"/>
      <c r="Z92" s="5"/>
    </row>
    <row r="93" spans="1:26" ht="15" customHeight="1">
      <c r="D93" s="5"/>
      <c r="L93" s="9"/>
      <c r="M93" s="9"/>
      <c r="N93" s="9"/>
      <c r="O93" s="9"/>
      <c r="P93" s="9"/>
      <c r="Q93" s="9"/>
      <c r="R93" s="39"/>
      <c r="S93" s="9"/>
      <c r="T93" s="9"/>
      <c r="U93" s="9"/>
      <c r="V93" s="9"/>
      <c r="W93" s="9"/>
      <c r="X93" s="39"/>
      <c r="Y93" s="9"/>
      <c r="Z93" s="5"/>
    </row>
    <row r="94" spans="1:26" ht="15" customHeight="1">
      <c r="D94" s="5"/>
      <c r="L94" s="9"/>
      <c r="M94" s="9"/>
      <c r="N94" s="9"/>
      <c r="O94" s="9"/>
      <c r="P94" s="9"/>
      <c r="Q94" s="9"/>
      <c r="R94" s="39"/>
      <c r="S94" s="9"/>
      <c r="T94" s="9"/>
      <c r="U94" s="9"/>
      <c r="V94" s="9"/>
      <c r="W94" s="9"/>
      <c r="X94" s="39"/>
      <c r="Y94" s="9"/>
      <c r="Z94" s="5"/>
    </row>
    <row r="95" spans="1:26" ht="15" customHeight="1">
      <c r="D95" s="5"/>
      <c r="L95" s="9"/>
      <c r="M95" s="9"/>
      <c r="N95" s="9"/>
      <c r="O95" s="9"/>
      <c r="P95" s="9"/>
      <c r="Q95" s="9"/>
      <c r="R95" s="39"/>
      <c r="S95" s="9"/>
      <c r="T95" s="9"/>
      <c r="U95" s="9"/>
      <c r="V95" s="9"/>
      <c r="W95" s="9"/>
      <c r="X95" s="39"/>
      <c r="Y95" s="9"/>
      <c r="Z95" s="5"/>
    </row>
    <row r="96" spans="1:26" ht="15" customHeight="1">
      <c r="D96" s="5"/>
      <c r="L96" s="9"/>
      <c r="M96" s="9"/>
      <c r="N96" s="9"/>
      <c r="O96" s="9"/>
      <c r="P96" s="9"/>
      <c r="Q96" s="9"/>
      <c r="R96" s="39"/>
      <c r="S96" s="9"/>
      <c r="T96" s="9"/>
      <c r="U96" s="9"/>
      <c r="V96" s="9"/>
      <c r="W96" s="9"/>
      <c r="X96" s="39"/>
      <c r="Y96" s="9"/>
      <c r="Z96" s="5"/>
    </row>
    <row r="97" spans="4:26" ht="15" customHeight="1">
      <c r="D97" s="5"/>
      <c r="L97" s="9"/>
      <c r="M97" s="9"/>
      <c r="N97" s="9"/>
      <c r="O97" s="9"/>
      <c r="P97" s="9"/>
      <c r="Q97" s="9"/>
      <c r="R97" s="39"/>
      <c r="S97" s="9"/>
      <c r="T97" s="9"/>
      <c r="U97" s="9"/>
      <c r="V97" s="9"/>
      <c r="W97" s="9"/>
      <c r="X97" s="39"/>
      <c r="Y97" s="9"/>
      <c r="Z97" s="5"/>
    </row>
    <row r="98" spans="4:26" ht="15" customHeight="1">
      <c r="D98" s="5"/>
      <c r="L98" s="9"/>
      <c r="M98" s="9"/>
      <c r="N98" s="9"/>
      <c r="O98" s="9"/>
      <c r="P98" s="9"/>
      <c r="Q98" s="9"/>
      <c r="R98" s="39"/>
      <c r="S98" s="9"/>
      <c r="T98" s="9"/>
      <c r="U98" s="9"/>
      <c r="V98" s="9"/>
      <c r="W98" s="9"/>
      <c r="X98" s="39"/>
      <c r="Y98" s="9"/>
      <c r="Z98" s="5"/>
    </row>
    <row r="99" spans="4:26" ht="15" customHeight="1">
      <c r="D99" s="5"/>
      <c r="L99" s="9"/>
      <c r="M99" s="9"/>
      <c r="N99" s="9"/>
      <c r="O99" s="9"/>
      <c r="P99" s="9"/>
      <c r="Q99" s="9"/>
      <c r="R99" s="39"/>
      <c r="S99" s="9"/>
      <c r="T99" s="9"/>
      <c r="U99" s="9"/>
      <c r="V99" s="9"/>
      <c r="W99" s="9"/>
      <c r="X99" s="39"/>
      <c r="Y99" s="9"/>
      <c r="Z99" s="5"/>
    </row>
    <row r="100" spans="4:26" ht="15" customHeight="1">
      <c r="D100" s="5"/>
      <c r="L100" s="9"/>
      <c r="M100" s="9"/>
      <c r="N100" s="9"/>
      <c r="O100" s="9"/>
      <c r="P100" s="9"/>
      <c r="Q100" s="9"/>
      <c r="R100" s="39"/>
      <c r="S100" s="9"/>
      <c r="T100" s="9"/>
      <c r="U100" s="9"/>
      <c r="V100" s="9"/>
      <c r="W100" s="9"/>
      <c r="X100" s="39"/>
      <c r="Y100" s="9"/>
      <c r="Z100" s="5"/>
    </row>
    <row r="101" spans="4:26" ht="15" customHeight="1">
      <c r="D101" s="5"/>
      <c r="L101" s="9"/>
      <c r="M101" s="9"/>
      <c r="N101" s="9"/>
      <c r="O101" s="9"/>
      <c r="P101" s="9"/>
      <c r="Q101" s="9"/>
      <c r="R101" s="39"/>
      <c r="S101" s="9"/>
      <c r="T101" s="9"/>
      <c r="U101" s="9"/>
      <c r="V101" s="9"/>
      <c r="W101" s="9"/>
      <c r="X101" s="39"/>
      <c r="Y101" s="9"/>
      <c r="Z101" s="5"/>
    </row>
    <row r="102" spans="4:26" ht="15" customHeight="1">
      <c r="D102" s="5"/>
      <c r="L102" s="9"/>
      <c r="M102" s="9"/>
      <c r="N102" s="9"/>
      <c r="O102" s="9"/>
      <c r="P102" s="9"/>
      <c r="Q102" s="9"/>
      <c r="R102" s="39"/>
      <c r="S102" s="9"/>
      <c r="T102" s="9"/>
      <c r="U102" s="9"/>
      <c r="V102" s="9"/>
      <c r="W102" s="9"/>
      <c r="X102" s="39"/>
      <c r="Y102" s="9"/>
      <c r="Z102" s="5"/>
    </row>
    <row r="103" spans="4:26" ht="15" customHeight="1">
      <c r="D103" s="5"/>
      <c r="L103" s="9"/>
      <c r="M103" s="9"/>
      <c r="N103" s="9"/>
      <c r="O103" s="9"/>
      <c r="P103" s="9"/>
      <c r="Q103" s="9"/>
      <c r="R103" s="39"/>
      <c r="S103" s="9"/>
      <c r="T103" s="9"/>
      <c r="U103" s="9"/>
      <c r="V103" s="9"/>
      <c r="W103" s="9"/>
      <c r="X103" s="39"/>
      <c r="Y103" s="9"/>
      <c r="Z103" s="5"/>
    </row>
    <row r="104" spans="4:26" ht="15" customHeight="1">
      <c r="D104" s="5"/>
      <c r="L104" s="9"/>
      <c r="M104" s="9"/>
      <c r="N104" s="9"/>
      <c r="O104" s="9"/>
      <c r="P104" s="9"/>
      <c r="Q104" s="9"/>
      <c r="R104" s="39"/>
      <c r="S104" s="9"/>
      <c r="T104" s="9"/>
      <c r="U104" s="9"/>
      <c r="V104" s="9"/>
      <c r="W104" s="9"/>
      <c r="X104" s="39"/>
      <c r="Y104" s="9"/>
      <c r="Z104" s="5"/>
    </row>
    <row r="105" spans="4:26" ht="15" customHeight="1">
      <c r="D105" s="5"/>
      <c r="L105" s="9"/>
      <c r="M105" s="9"/>
      <c r="N105" s="9"/>
      <c r="O105" s="9"/>
      <c r="P105" s="9"/>
      <c r="Q105" s="9"/>
      <c r="R105" s="39"/>
      <c r="S105" s="9"/>
      <c r="T105" s="9"/>
      <c r="U105" s="9"/>
      <c r="V105" s="9"/>
      <c r="W105" s="9"/>
      <c r="X105" s="39"/>
      <c r="Y105" s="9"/>
      <c r="Z105" s="5"/>
    </row>
    <row r="106" spans="4:26" ht="15" customHeight="1">
      <c r="D106" s="5"/>
      <c r="L106" s="9"/>
      <c r="M106" s="9"/>
      <c r="N106" s="9"/>
      <c r="O106" s="9"/>
      <c r="P106" s="9"/>
      <c r="Q106" s="9"/>
      <c r="R106" s="39"/>
      <c r="S106" s="9"/>
      <c r="T106" s="9"/>
      <c r="U106" s="9"/>
      <c r="V106" s="9"/>
      <c r="W106" s="9"/>
      <c r="X106" s="39"/>
      <c r="Y106" s="9"/>
      <c r="Z106" s="5"/>
    </row>
    <row r="107" spans="4:26" ht="15" customHeight="1">
      <c r="D107" s="5"/>
      <c r="L107" s="9"/>
      <c r="M107" s="9"/>
      <c r="N107" s="9"/>
      <c r="O107" s="9"/>
      <c r="P107" s="9"/>
      <c r="Q107" s="9"/>
      <c r="R107" s="39"/>
      <c r="S107" s="9"/>
      <c r="T107" s="9"/>
      <c r="U107" s="9"/>
      <c r="V107" s="9"/>
      <c r="W107" s="9"/>
      <c r="X107" s="39"/>
      <c r="Y107" s="9"/>
      <c r="Z107" s="5"/>
    </row>
    <row r="108" spans="4:26" ht="15" customHeight="1">
      <c r="D108" s="5"/>
      <c r="L108" s="9"/>
      <c r="M108" s="9"/>
      <c r="N108" s="9"/>
      <c r="O108" s="9"/>
      <c r="P108" s="9"/>
      <c r="Q108" s="9"/>
      <c r="R108" s="39"/>
      <c r="S108" s="9"/>
      <c r="T108" s="9"/>
      <c r="U108" s="9"/>
      <c r="V108" s="9"/>
      <c r="W108" s="9"/>
      <c r="X108" s="39"/>
      <c r="Y108" s="9"/>
      <c r="Z108" s="5"/>
    </row>
    <row r="109" spans="4:26" ht="15" customHeight="1">
      <c r="D109" s="5"/>
      <c r="L109" s="9"/>
      <c r="M109" s="9"/>
      <c r="N109" s="9"/>
      <c r="O109" s="9"/>
      <c r="P109" s="9"/>
      <c r="Q109" s="9"/>
      <c r="R109" s="39"/>
      <c r="S109" s="9"/>
      <c r="T109" s="9"/>
      <c r="U109" s="9"/>
      <c r="V109" s="9"/>
      <c r="W109" s="9"/>
      <c r="X109" s="39"/>
      <c r="Y109" s="9"/>
      <c r="Z109" s="5"/>
    </row>
    <row r="110" spans="4:26" ht="15" customHeight="1">
      <c r="D110" s="5"/>
      <c r="L110" s="9"/>
      <c r="M110" s="9"/>
      <c r="N110" s="9"/>
      <c r="O110" s="9"/>
      <c r="P110" s="9"/>
      <c r="Q110" s="9"/>
      <c r="R110" s="39"/>
      <c r="S110" s="9"/>
      <c r="T110" s="9"/>
      <c r="U110" s="9"/>
      <c r="V110" s="9"/>
      <c r="W110" s="9"/>
      <c r="X110" s="39"/>
      <c r="Y110" s="9"/>
      <c r="Z110" s="5"/>
    </row>
    <row r="111" spans="4:26" ht="15" customHeight="1">
      <c r="D111" s="5"/>
      <c r="L111" s="9"/>
      <c r="M111" s="9"/>
      <c r="N111" s="9"/>
      <c r="O111" s="9"/>
      <c r="P111" s="9"/>
      <c r="Q111" s="9"/>
      <c r="R111" s="39"/>
      <c r="S111" s="9"/>
      <c r="T111" s="9"/>
      <c r="U111" s="9"/>
      <c r="V111" s="9"/>
      <c r="W111" s="9"/>
      <c r="X111" s="39"/>
      <c r="Y111" s="9"/>
      <c r="Z111" s="5"/>
    </row>
    <row r="112" spans="4:26" ht="15" customHeight="1">
      <c r="D112" s="5"/>
      <c r="L112" s="9"/>
      <c r="M112" s="9"/>
      <c r="N112" s="9"/>
      <c r="O112" s="9"/>
      <c r="P112" s="9"/>
      <c r="Q112" s="9"/>
      <c r="R112" s="39"/>
      <c r="S112" s="9"/>
      <c r="T112" s="9"/>
      <c r="U112" s="9"/>
      <c r="V112" s="9"/>
      <c r="W112" s="9"/>
      <c r="X112" s="39"/>
      <c r="Y112" s="9"/>
      <c r="Z112" s="5"/>
    </row>
    <row r="113" spans="4:26" ht="15" customHeight="1">
      <c r="D113" s="5"/>
      <c r="L113" s="9"/>
      <c r="M113" s="9"/>
      <c r="N113" s="9"/>
      <c r="O113" s="9"/>
      <c r="P113" s="9"/>
      <c r="Q113" s="9"/>
      <c r="R113" s="39"/>
      <c r="S113" s="9"/>
      <c r="T113" s="9"/>
      <c r="U113" s="9"/>
      <c r="V113" s="9"/>
      <c r="W113" s="9"/>
      <c r="X113" s="39"/>
      <c r="Y113" s="9"/>
      <c r="Z113" s="5"/>
    </row>
    <row r="114" spans="4:26" ht="15" customHeight="1">
      <c r="D114" s="5"/>
      <c r="L114" s="9"/>
      <c r="M114" s="9"/>
      <c r="N114" s="9"/>
      <c r="O114" s="9"/>
      <c r="P114" s="9"/>
      <c r="Q114" s="9"/>
      <c r="R114" s="39"/>
      <c r="S114" s="9"/>
      <c r="T114" s="9"/>
      <c r="U114" s="9"/>
      <c r="V114" s="9"/>
      <c r="W114" s="9"/>
      <c r="X114" s="39"/>
      <c r="Y114" s="9"/>
      <c r="Z114" s="5"/>
    </row>
    <row r="115" spans="4:26" ht="15" customHeight="1">
      <c r="D115" s="5"/>
      <c r="L115" s="9"/>
      <c r="M115" s="9"/>
      <c r="N115" s="9"/>
      <c r="O115" s="9"/>
      <c r="P115" s="9"/>
      <c r="Q115" s="9"/>
      <c r="R115" s="39"/>
      <c r="S115" s="9"/>
      <c r="T115" s="9"/>
      <c r="U115" s="9"/>
      <c r="V115" s="9"/>
      <c r="W115" s="9"/>
      <c r="X115" s="39"/>
      <c r="Y115" s="9"/>
      <c r="Z115" s="5"/>
    </row>
    <row r="116" spans="4:26" ht="15" customHeight="1">
      <c r="D116" s="5"/>
      <c r="L116" s="9"/>
      <c r="M116" s="9"/>
      <c r="N116" s="9"/>
      <c r="O116" s="9"/>
      <c r="P116" s="9"/>
      <c r="Q116" s="9"/>
      <c r="R116" s="39"/>
      <c r="S116" s="9"/>
      <c r="T116" s="9"/>
      <c r="U116" s="9"/>
      <c r="V116" s="9"/>
      <c r="W116" s="9"/>
      <c r="X116" s="39"/>
      <c r="Y116" s="9"/>
      <c r="Z116" s="5"/>
    </row>
    <row r="117" spans="4:26" ht="15" customHeight="1">
      <c r="D117" s="5"/>
      <c r="L117" s="9"/>
      <c r="M117" s="9"/>
      <c r="N117" s="9"/>
      <c r="O117" s="9"/>
      <c r="P117" s="9"/>
      <c r="Q117" s="9"/>
      <c r="R117" s="39"/>
      <c r="S117" s="9"/>
      <c r="T117" s="9"/>
      <c r="U117" s="9"/>
      <c r="V117" s="9"/>
      <c r="W117" s="9"/>
      <c r="X117" s="39"/>
      <c r="Y117" s="9"/>
      <c r="Z117" s="5"/>
    </row>
    <row r="118" spans="4:26" ht="15" customHeight="1">
      <c r="D118" s="5"/>
      <c r="L118" s="9"/>
      <c r="M118" s="9"/>
      <c r="N118" s="9"/>
      <c r="O118" s="9"/>
      <c r="P118" s="9"/>
      <c r="Q118" s="9"/>
      <c r="R118" s="39"/>
      <c r="S118" s="9"/>
      <c r="T118" s="9"/>
      <c r="U118" s="9"/>
      <c r="V118" s="9"/>
      <c r="W118" s="9"/>
      <c r="X118" s="39"/>
      <c r="Y118" s="9"/>
      <c r="Z118" s="5"/>
    </row>
    <row r="119" spans="4:26" ht="15" customHeight="1">
      <c r="D119" s="5"/>
      <c r="L119" s="9"/>
      <c r="M119" s="9"/>
      <c r="N119" s="9"/>
      <c r="O119" s="9"/>
      <c r="P119" s="9"/>
      <c r="Q119" s="9"/>
      <c r="R119" s="39"/>
      <c r="S119" s="9"/>
      <c r="T119" s="9"/>
      <c r="U119" s="9"/>
      <c r="V119" s="9"/>
      <c r="W119" s="9"/>
      <c r="X119" s="39"/>
      <c r="Y119" s="9"/>
      <c r="Z119" s="5"/>
    </row>
    <row r="120" spans="4:26" ht="15" customHeight="1">
      <c r="D120" s="5"/>
      <c r="L120" s="9"/>
      <c r="M120" s="9"/>
      <c r="N120" s="9"/>
      <c r="O120" s="9"/>
      <c r="P120" s="9"/>
      <c r="Q120" s="9"/>
      <c r="R120" s="39"/>
      <c r="S120" s="9"/>
      <c r="T120" s="9"/>
      <c r="U120" s="9"/>
      <c r="V120" s="9"/>
      <c r="W120" s="9"/>
      <c r="X120" s="39"/>
      <c r="Y120" s="9"/>
      <c r="Z120" s="5"/>
    </row>
    <row r="121" spans="4:26" ht="15" customHeight="1">
      <c r="D121" s="5"/>
      <c r="L121" s="9"/>
      <c r="M121" s="9"/>
      <c r="N121" s="9"/>
      <c r="O121" s="9"/>
      <c r="P121" s="9"/>
      <c r="Q121" s="9"/>
      <c r="R121" s="39"/>
      <c r="S121" s="9"/>
      <c r="T121" s="9"/>
      <c r="U121" s="9"/>
      <c r="V121" s="9"/>
      <c r="W121" s="9"/>
      <c r="X121" s="39"/>
      <c r="Y121" s="9"/>
      <c r="Z121" s="5"/>
    </row>
    <row r="122" spans="4:26" ht="15" customHeight="1">
      <c r="D122" s="5"/>
      <c r="L122" s="9"/>
      <c r="M122" s="9"/>
      <c r="N122" s="9"/>
      <c r="O122" s="9"/>
      <c r="P122" s="9"/>
      <c r="Q122" s="9"/>
      <c r="R122" s="39"/>
      <c r="S122" s="9"/>
      <c r="T122" s="9"/>
      <c r="U122" s="9"/>
      <c r="V122" s="9"/>
      <c r="W122" s="9"/>
      <c r="X122" s="39"/>
      <c r="Y122" s="9"/>
      <c r="Z122" s="5"/>
    </row>
    <row r="123" spans="4:26" ht="15" customHeight="1">
      <c r="D123" s="5"/>
      <c r="L123" s="9"/>
      <c r="M123" s="9"/>
      <c r="N123" s="9"/>
      <c r="O123" s="9"/>
      <c r="P123" s="9"/>
      <c r="Q123" s="9"/>
      <c r="R123" s="39"/>
      <c r="S123" s="9"/>
      <c r="T123" s="9"/>
      <c r="U123" s="9"/>
      <c r="V123" s="9"/>
      <c r="W123" s="9"/>
      <c r="X123" s="39"/>
      <c r="Y123" s="9"/>
      <c r="Z123" s="5"/>
    </row>
    <row r="124" spans="4:26" ht="15" customHeight="1">
      <c r="D124" s="5"/>
      <c r="L124" s="9"/>
      <c r="M124" s="9"/>
      <c r="N124" s="9"/>
      <c r="O124" s="9"/>
      <c r="P124" s="9"/>
      <c r="Q124" s="9"/>
      <c r="R124" s="39"/>
      <c r="S124" s="9"/>
      <c r="T124" s="9"/>
      <c r="U124" s="9"/>
      <c r="V124" s="9"/>
      <c r="W124" s="9"/>
      <c r="X124" s="39"/>
      <c r="Y124" s="9"/>
      <c r="Z124" s="5"/>
    </row>
    <row r="125" spans="4:26" ht="15" customHeight="1">
      <c r="D125" s="5"/>
      <c r="L125" s="9"/>
      <c r="M125" s="9"/>
      <c r="N125" s="9"/>
      <c r="O125" s="9"/>
      <c r="P125" s="9"/>
      <c r="Q125" s="9"/>
      <c r="R125" s="39"/>
      <c r="S125" s="9"/>
      <c r="T125" s="9"/>
      <c r="U125" s="9"/>
      <c r="V125" s="9"/>
      <c r="W125" s="9"/>
      <c r="X125" s="39"/>
      <c r="Y125" s="9"/>
      <c r="Z125" s="5"/>
    </row>
    <row r="126" spans="4:26" ht="15" customHeight="1">
      <c r="D126" s="5"/>
      <c r="L126" s="9"/>
      <c r="M126" s="9"/>
      <c r="N126" s="9"/>
      <c r="O126" s="9"/>
      <c r="P126" s="9"/>
      <c r="Q126" s="9"/>
      <c r="R126" s="39"/>
      <c r="S126" s="9"/>
      <c r="T126" s="9"/>
      <c r="U126" s="9"/>
      <c r="V126" s="9"/>
      <c r="W126" s="9"/>
      <c r="X126" s="39"/>
      <c r="Y126" s="9"/>
      <c r="Z126" s="5"/>
    </row>
    <row r="127" spans="4:26" ht="15" customHeight="1">
      <c r="D127" s="5"/>
      <c r="L127" s="9"/>
      <c r="M127" s="9"/>
      <c r="N127" s="9"/>
      <c r="O127" s="9"/>
      <c r="P127" s="9"/>
      <c r="Q127" s="9"/>
      <c r="R127" s="39"/>
      <c r="S127" s="9"/>
      <c r="T127" s="9"/>
      <c r="U127" s="9"/>
      <c r="V127" s="9"/>
      <c r="W127" s="9"/>
      <c r="X127" s="39"/>
      <c r="Y127" s="9"/>
      <c r="Z127" s="5"/>
    </row>
    <row r="128" spans="4:26" ht="15" customHeight="1">
      <c r="D128" s="5"/>
      <c r="L128" s="9"/>
      <c r="M128" s="9"/>
      <c r="N128" s="9"/>
      <c r="O128" s="9"/>
      <c r="P128" s="9"/>
      <c r="Q128" s="9"/>
      <c r="R128" s="39"/>
      <c r="S128" s="9"/>
      <c r="T128" s="9"/>
      <c r="U128" s="9"/>
      <c r="V128" s="9"/>
      <c r="W128" s="9"/>
      <c r="X128" s="39"/>
      <c r="Y128" s="9"/>
      <c r="Z128" s="5"/>
    </row>
    <row r="129" spans="4:26" ht="15" customHeight="1">
      <c r="D129" s="5"/>
      <c r="L129" s="9"/>
      <c r="M129" s="9"/>
      <c r="N129" s="9"/>
      <c r="O129" s="9"/>
      <c r="P129" s="9"/>
      <c r="Q129" s="9"/>
      <c r="R129" s="39"/>
      <c r="S129" s="9"/>
      <c r="T129" s="9"/>
      <c r="U129" s="9"/>
      <c r="V129" s="9"/>
      <c r="W129" s="9"/>
      <c r="X129" s="39"/>
      <c r="Y129" s="9"/>
      <c r="Z129" s="5"/>
    </row>
    <row r="130" spans="4:26" ht="15" customHeight="1">
      <c r="D130" s="5"/>
      <c r="L130" s="9"/>
      <c r="M130" s="9"/>
      <c r="N130" s="9"/>
      <c r="O130" s="9"/>
      <c r="P130" s="9"/>
      <c r="Q130" s="9"/>
      <c r="R130" s="39"/>
      <c r="S130" s="9"/>
      <c r="T130" s="9"/>
      <c r="U130" s="9"/>
      <c r="V130" s="9"/>
      <c r="W130" s="9"/>
      <c r="X130" s="39"/>
      <c r="Y130" s="9"/>
      <c r="Z130" s="5"/>
    </row>
    <row r="131" spans="4:26" ht="15" customHeight="1">
      <c r="D131" s="5"/>
      <c r="L131" s="9"/>
      <c r="M131" s="9"/>
      <c r="N131" s="9"/>
      <c r="O131" s="9"/>
      <c r="P131" s="9"/>
      <c r="Q131" s="9"/>
      <c r="R131" s="39"/>
      <c r="S131" s="9"/>
      <c r="T131" s="9"/>
      <c r="U131" s="9"/>
      <c r="V131" s="9"/>
      <c r="W131" s="9"/>
      <c r="X131" s="39"/>
      <c r="Y131" s="9"/>
      <c r="Z131" s="5"/>
    </row>
    <row r="132" spans="4:26" ht="15" customHeight="1">
      <c r="D132" s="5"/>
      <c r="L132" s="9"/>
      <c r="M132" s="9"/>
      <c r="N132" s="9"/>
      <c r="O132" s="9"/>
      <c r="P132" s="9"/>
      <c r="Q132" s="9"/>
      <c r="R132" s="39"/>
      <c r="S132" s="9"/>
      <c r="T132" s="9"/>
      <c r="U132" s="9"/>
      <c r="V132" s="9"/>
      <c r="W132" s="9"/>
      <c r="X132" s="39"/>
      <c r="Y132" s="9"/>
      <c r="Z132" s="5"/>
    </row>
    <row r="133" spans="4:26" ht="15" customHeight="1">
      <c r="D133" s="5"/>
      <c r="L133" s="9"/>
      <c r="M133" s="9"/>
      <c r="N133" s="9"/>
      <c r="O133" s="9"/>
      <c r="P133" s="9"/>
      <c r="Q133" s="9"/>
      <c r="R133" s="39"/>
      <c r="S133" s="9"/>
      <c r="T133" s="9"/>
      <c r="U133" s="9"/>
      <c r="V133" s="9"/>
      <c r="W133" s="9"/>
      <c r="X133" s="39"/>
      <c r="Y133" s="9"/>
      <c r="Z133" s="5"/>
    </row>
    <row r="134" spans="4:26" ht="15" customHeight="1">
      <c r="D134" s="5"/>
      <c r="L134" s="9"/>
      <c r="M134" s="9"/>
      <c r="N134" s="9"/>
      <c r="O134" s="9"/>
      <c r="P134" s="9"/>
      <c r="Q134" s="9"/>
      <c r="R134" s="39"/>
      <c r="S134" s="9"/>
      <c r="T134" s="9"/>
      <c r="U134" s="9"/>
      <c r="V134" s="9"/>
      <c r="W134" s="9"/>
      <c r="X134" s="39"/>
      <c r="Y134" s="9"/>
      <c r="Z134" s="5"/>
    </row>
    <row r="135" spans="4:26" ht="15" customHeight="1">
      <c r="D135" s="5"/>
      <c r="L135" s="9"/>
      <c r="M135" s="9"/>
      <c r="N135" s="9"/>
      <c r="O135" s="9"/>
      <c r="P135" s="9"/>
      <c r="Q135" s="9"/>
      <c r="R135" s="39"/>
      <c r="S135" s="9"/>
      <c r="T135" s="9"/>
      <c r="U135" s="9"/>
      <c r="V135" s="9"/>
      <c r="W135" s="9"/>
      <c r="X135" s="39"/>
      <c r="Y135" s="9"/>
      <c r="Z135" s="5"/>
    </row>
    <row r="136" spans="4:26" ht="15" customHeight="1">
      <c r="D136" s="5"/>
      <c r="L136" s="9"/>
      <c r="M136" s="9"/>
      <c r="N136" s="9"/>
      <c r="O136" s="9"/>
      <c r="P136" s="9"/>
      <c r="Q136" s="9"/>
      <c r="R136" s="39"/>
      <c r="S136" s="9"/>
      <c r="T136" s="9"/>
      <c r="U136" s="9"/>
      <c r="V136" s="9"/>
      <c r="W136" s="9"/>
      <c r="X136" s="39"/>
      <c r="Y136" s="9"/>
      <c r="Z136" s="5"/>
    </row>
    <row r="137" spans="4:26" ht="15" customHeight="1">
      <c r="D137" s="5"/>
      <c r="L137" s="9"/>
      <c r="M137" s="9"/>
      <c r="N137" s="9"/>
      <c r="O137" s="9"/>
      <c r="P137" s="9"/>
      <c r="Q137" s="9"/>
      <c r="R137" s="39"/>
      <c r="S137" s="9"/>
      <c r="T137" s="9"/>
      <c r="U137" s="9"/>
      <c r="V137" s="9"/>
      <c r="W137" s="9"/>
      <c r="X137" s="39"/>
      <c r="Y137" s="9"/>
      <c r="Z137" s="5"/>
    </row>
    <row r="138" spans="4:26" ht="15" customHeight="1">
      <c r="D138" s="5"/>
      <c r="L138" s="9"/>
      <c r="M138" s="9"/>
      <c r="N138" s="9"/>
      <c r="O138" s="9"/>
      <c r="P138" s="9"/>
      <c r="Q138" s="9"/>
      <c r="R138" s="39"/>
      <c r="S138" s="9"/>
      <c r="T138" s="9"/>
      <c r="U138" s="9"/>
      <c r="V138" s="9"/>
      <c r="W138" s="9"/>
      <c r="X138" s="39"/>
      <c r="Y138" s="9"/>
      <c r="Z138" s="5"/>
    </row>
    <row r="139" spans="4:26" ht="15" customHeight="1">
      <c r="D139" s="5"/>
      <c r="L139" s="9"/>
      <c r="M139" s="9"/>
      <c r="N139" s="9"/>
      <c r="O139" s="9"/>
      <c r="P139" s="9"/>
      <c r="Q139" s="9"/>
      <c r="R139" s="39"/>
      <c r="S139" s="9"/>
      <c r="T139" s="9"/>
      <c r="U139" s="9"/>
      <c r="V139" s="9"/>
      <c r="W139" s="9"/>
      <c r="X139" s="39"/>
      <c r="Y139" s="9"/>
      <c r="Z139" s="5"/>
    </row>
    <row r="140" spans="4:26" ht="15" customHeight="1">
      <c r="D140" s="5"/>
      <c r="L140" s="9"/>
      <c r="M140" s="9"/>
      <c r="N140" s="9"/>
      <c r="O140" s="9"/>
      <c r="P140" s="9"/>
      <c r="Q140" s="9"/>
      <c r="R140" s="39"/>
      <c r="S140" s="9"/>
      <c r="T140" s="9"/>
      <c r="U140" s="9"/>
      <c r="V140" s="9"/>
      <c r="W140" s="9"/>
      <c r="X140" s="39"/>
      <c r="Y140" s="9"/>
      <c r="Z140" s="5"/>
    </row>
    <row r="141" spans="4:26" ht="15" customHeight="1">
      <c r="D141" s="5"/>
      <c r="L141" s="9"/>
      <c r="M141" s="9"/>
      <c r="N141" s="9"/>
      <c r="O141" s="9"/>
      <c r="P141" s="9"/>
      <c r="Q141" s="9"/>
      <c r="R141" s="39"/>
      <c r="S141" s="9"/>
      <c r="T141" s="9"/>
      <c r="U141" s="9"/>
      <c r="V141" s="9"/>
      <c r="W141" s="9"/>
      <c r="X141" s="39"/>
      <c r="Y141" s="9"/>
      <c r="Z141" s="5"/>
    </row>
    <row r="142" spans="4:26" ht="15" customHeight="1">
      <c r="D142" s="5"/>
      <c r="L142" s="9"/>
      <c r="M142" s="9"/>
      <c r="N142" s="9"/>
      <c r="O142" s="9"/>
      <c r="P142" s="9"/>
      <c r="Q142" s="9"/>
      <c r="R142" s="39"/>
      <c r="S142" s="9"/>
      <c r="T142" s="9"/>
      <c r="U142" s="9"/>
      <c r="V142" s="9"/>
      <c r="W142" s="9"/>
      <c r="X142" s="39"/>
      <c r="Y142" s="9"/>
      <c r="Z142" s="5"/>
    </row>
    <row r="143" spans="4:26" ht="15" customHeight="1">
      <c r="D143" s="5"/>
      <c r="L143" s="9"/>
      <c r="M143" s="9"/>
      <c r="N143" s="9"/>
      <c r="O143" s="9"/>
      <c r="P143" s="9"/>
      <c r="Q143" s="9"/>
      <c r="R143" s="39"/>
      <c r="S143" s="9"/>
      <c r="T143" s="9"/>
      <c r="U143" s="9"/>
      <c r="V143" s="9"/>
      <c r="W143" s="9"/>
      <c r="X143" s="39"/>
      <c r="Y143" s="9"/>
      <c r="Z143" s="5"/>
    </row>
    <row r="144" spans="4:26" ht="15" customHeight="1">
      <c r="D144" s="5"/>
      <c r="L144" s="9"/>
      <c r="M144" s="9"/>
      <c r="N144" s="9"/>
      <c r="O144" s="9"/>
      <c r="P144" s="9"/>
      <c r="Q144" s="9"/>
      <c r="R144" s="39"/>
      <c r="S144" s="9"/>
      <c r="T144" s="9"/>
      <c r="U144" s="9"/>
      <c r="V144" s="9"/>
      <c r="W144" s="9"/>
      <c r="X144" s="39"/>
      <c r="Y144" s="9"/>
      <c r="Z144" s="5"/>
    </row>
    <row r="145" spans="4:26" ht="15" customHeight="1">
      <c r="D145" s="5"/>
      <c r="L145" s="9"/>
      <c r="M145" s="9"/>
      <c r="N145" s="9"/>
      <c r="O145" s="9"/>
      <c r="P145" s="9"/>
      <c r="Q145" s="9"/>
      <c r="R145" s="39"/>
      <c r="S145" s="9"/>
      <c r="T145" s="9"/>
      <c r="U145" s="9"/>
      <c r="V145" s="9"/>
      <c r="W145" s="9"/>
      <c r="X145" s="39"/>
      <c r="Y145" s="9"/>
      <c r="Z145" s="5"/>
    </row>
    <row r="146" spans="4:26" ht="15" customHeight="1">
      <c r="D146" s="5"/>
      <c r="L146" s="9"/>
      <c r="M146" s="9"/>
      <c r="N146" s="9"/>
      <c r="O146" s="9"/>
      <c r="P146" s="9"/>
      <c r="Q146" s="9"/>
      <c r="R146" s="39"/>
      <c r="S146" s="9"/>
      <c r="T146" s="9"/>
      <c r="U146" s="9"/>
      <c r="V146" s="9"/>
      <c r="W146" s="9"/>
      <c r="X146" s="39"/>
      <c r="Y146" s="9"/>
      <c r="Z146" s="5"/>
    </row>
    <row r="147" spans="4:26" ht="15" customHeight="1">
      <c r="D147" s="5"/>
      <c r="L147" s="9"/>
      <c r="M147" s="9"/>
      <c r="N147" s="9"/>
      <c r="O147" s="9"/>
      <c r="P147" s="9"/>
      <c r="Q147" s="9"/>
      <c r="R147" s="39"/>
      <c r="S147" s="9"/>
      <c r="T147" s="9"/>
      <c r="U147" s="9"/>
      <c r="V147" s="9"/>
      <c r="W147" s="9"/>
      <c r="X147" s="39"/>
      <c r="Y147" s="9"/>
      <c r="Z147" s="5"/>
    </row>
    <row r="148" spans="4:26" ht="15" customHeight="1">
      <c r="D148" s="5"/>
      <c r="L148" s="9"/>
      <c r="M148" s="9"/>
      <c r="N148" s="9"/>
      <c r="O148" s="9"/>
      <c r="P148" s="9"/>
      <c r="Q148" s="9"/>
      <c r="R148" s="39"/>
      <c r="S148" s="9"/>
      <c r="T148" s="9"/>
      <c r="U148" s="9"/>
      <c r="V148" s="9"/>
      <c r="W148" s="9"/>
      <c r="X148" s="39"/>
      <c r="Y148" s="9"/>
      <c r="Z148" s="5"/>
    </row>
    <row r="149" spans="4:26" ht="15" customHeight="1">
      <c r="D149" s="5"/>
      <c r="L149" s="9"/>
      <c r="M149" s="9"/>
      <c r="N149" s="9"/>
      <c r="O149" s="9"/>
      <c r="P149" s="9"/>
      <c r="Q149" s="9"/>
      <c r="R149" s="39"/>
      <c r="S149" s="9"/>
      <c r="T149" s="9"/>
      <c r="U149" s="9"/>
      <c r="V149" s="9"/>
      <c r="W149" s="9"/>
      <c r="X149" s="39"/>
      <c r="Y149" s="9"/>
      <c r="Z149" s="5"/>
    </row>
    <row r="150" spans="4:26" ht="15" customHeight="1">
      <c r="D150" s="5"/>
      <c r="L150" s="9"/>
      <c r="M150" s="9"/>
      <c r="N150" s="9"/>
      <c r="O150" s="9"/>
      <c r="P150" s="9"/>
      <c r="Q150" s="9"/>
      <c r="R150" s="39"/>
      <c r="S150" s="9"/>
      <c r="T150" s="9"/>
      <c r="U150" s="9"/>
      <c r="V150" s="9"/>
      <c r="W150" s="9"/>
      <c r="X150" s="39"/>
      <c r="Y150" s="9"/>
      <c r="Z150" s="5"/>
    </row>
    <row r="151" spans="4:26" ht="15" customHeight="1">
      <c r="D151" s="5"/>
      <c r="L151" s="9"/>
      <c r="M151" s="9"/>
      <c r="N151" s="9"/>
      <c r="O151" s="9"/>
      <c r="P151" s="9"/>
      <c r="Q151" s="9"/>
      <c r="R151" s="39"/>
      <c r="S151" s="9"/>
      <c r="T151" s="9"/>
      <c r="U151" s="9"/>
      <c r="V151" s="9"/>
      <c r="W151" s="9"/>
      <c r="X151" s="39"/>
      <c r="Y151" s="9"/>
      <c r="Z151" s="5"/>
    </row>
    <row r="152" spans="4:26" ht="15" customHeight="1">
      <c r="D152" s="5"/>
      <c r="L152" s="9"/>
      <c r="M152" s="9"/>
      <c r="N152" s="9"/>
      <c r="O152" s="9"/>
      <c r="P152" s="9"/>
      <c r="Q152" s="9"/>
      <c r="R152" s="39"/>
      <c r="S152" s="9"/>
      <c r="T152" s="9"/>
      <c r="U152" s="9"/>
      <c r="V152" s="9"/>
      <c r="W152" s="9"/>
      <c r="X152" s="39"/>
      <c r="Y152" s="9"/>
      <c r="Z152" s="5"/>
    </row>
    <row r="153" spans="4:26" ht="15" customHeight="1">
      <c r="D153" s="5"/>
      <c r="L153" s="9"/>
      <c r="M153" s="9"/>
      <c r="N153" s="9"/>
      <c r="O153" s="9"/>
      <c r="P153" s="9"/>
      <c r="Q153" s="9"/>
      <c r="R153" s="39"/>
      <c r="S153" s="9"/>
      <c r="T153" s="9"/>
      <c r="U153" s="9"/>
      <c r="V153" s="9"/>
      <c r="W153" s="9"/>
      <c r="X153" s="39"/>
      <c r="Y153" s="9"/>
      <c r="Z153" s="5"/>
    </row>
    <row r="154" spans="4:26" ht="15" customHeight="1">
      <c r="D154" s="5"/>
      <c r="L154" s="9"/>
      <c r="M154" s="9"/>
      <c r="N154" s="9"/>
      <c r="O154" s="9"/>
      <c r="P154" s="9"/>
      <c r="Q154" s="9"/>
      <c r="R154" s="39"/>
      <c r="S154" s="9"/>
      <c r="T154" s="9"/>
      <c r="U154" s="9"/>
      <c r="V154" s="9"/>
      <c r="W154" s="9"/>
      <c r="X154" s="39"/>
      <c r="Y154" s="9"/>
      <c r="Z154" s="5"/>
    </row>
    <row r="155" spans="4:26" ht="15" customHeight="1">
      <c r="D155" s="5"/>
      <c r="L155" s="9"/>
      <c r="M155" s="9"/>
      <c r="N155" s="9"/>
      <c r="O155" s="9"/>
      <c r="P155" s="9"/>
      <c r="Q155" s="9"/>
      <c r="R155" s="39"/>
      <c r="S155" s="9"/>
      <c r="T155" s="9"/>
      <c r="U155" s="9"/>
      <c r="V155" s="9"/>
      <c r="W155" s="9"/>
      <c r="X155" s="39"/>
      <c r="Y155" s="9"/>
      <c r="Z155" s="5"/>
    </row>
    <row r="156" spans="4:26" ht="15" customHeight="1">
      <c r="D156" s="5"/>
      <c r="L156" s="9"/>
      <c r="M156" s="9"/>
      <c r="N156" s="9"/>
      <c r="O156" s="9"/>
      <c r="P156" s="9"/>
      <c r="Q156" s="9"/>
      <c r="R156" s="39"/>
      <c r="S156" s="9"/>
      <c r="T156" s="9"/>
      <c r="U156" s="9"/>
      <c r="V156" s="9"/>
      <c r="W156" s="9"/>
      <c r="X156" s="39"/>
      <c r="Y156" s="9"/>
      <c r="Z156" s="5"/>
    </row>
    <row r="157" spans="4:26" ht="15" customHeight="1">
      <c r="D157" s="5"/>
      <c r="L157" s="9"/>
      <c r="M157" s="9"/>
      <c r="N157" s="9"/>
      <c r="O157" s="9"/>
      <c r="P157" s="9"/>
      <c r="Q157" s="9"/>
      <c r="R157" s="39"/>
      <c r="S157" s="9"/>
      <c r="T157" s="9"/>
      <c r="U157" s="9"/>
      <c r="V157" s="9"/>
      <c r="W157" s="9"/>
      <c r="X157" s="39"/>
      <c r="Y157" s="9"/>
      <c r="Z157" s="5"/>
    </row>
    <row r="158" spans="4:26" ht="15" customHeight="1">
      <c r="D158" s="5"/>
      <c r="L158" s="9"/>
      <c r="M158" s="9"/>
      <c r="N158" s="9"/>
      <c r="O158" s="9"/>
      <c r="P158" s="9"/>
      <c r="Q158" s="9"/>
      <c r="R158" s="39"/>
      <c r="S158" s="9"/>
      <c r="T158" s="9"/>
      <c r="U158" s="9"/>
      <c r="V158" s="9"/>
      <c r="W158" s="9"/>
      <c r="X158" s="39"/>
      <c r="Y158" s="9"/>
      <c r="Z158" s="5"/>
    </row>
    <row r="159" spans="4:26" ht="15" customHeight="1">
      <c r="D159" s="5"/>
      <c r="L159" s="9"/>
      <c r="M159" s="9"/>
      <c r="N159" s="9"/>
      <c r="O159" s="9"/>
      <c r="P159" s="9"/>
      <c r="Q159" s="9"/>
      <c r="R159" s="39"/>
      <c r="S159" s="9"/>
      <c r="T159" s="9"/>
      <c r="U159" s="9"/>
      <c r="V159" s="9"/>
      <c r="W159" s="9"/>
      <c r="X159" s="39"/>
      <c r="Y159" s="9"/>
      <c r="Z159" s="5"/>
    </row>
    <row r="160" spans="4:26" ht="15" customHeight="1">
      <c r="D160" s="5"/>
      <c r="L160" s="9"/>
      <c r="M160" s="9"/>
      <c r="N160" s="9"/>
      <c r="O160" s="9"/>
      <c r="P160" s="9"/>
      <c r="Q160" s="9"/>
      <c r="R160" s="39"/>
      <c r="S160" s="9"/>
      <c r="T160" s="9"/>
      <c r="U160" s="9"/>
      <c r="V160" s="9"/>
      <c r="W160" s="9"/>
      <c r="X160" s="39"/>
      <c r="Y160" s="9"/>
      <c r="Z160" s="5"/>
    </row>
    <row r="161" spans="4:26" ht="15" customHeight="1">
      <c r="D161" s="5"/>
      <c r="L161" s="9"/>
      <c r="M161" s="9"/>
      <c r="N161" s="9"/>
      <c r="O161" s="9"/>
      <c r="P161" s="9"/>
      <c r="Q161" s="9"/>
      <c r="R161" s="39"/>
      <c r="S161" s="9"/>
      <c r="T161" s="9"/>
      <c r="U161" s="9"/>
      <c r="V161" s="9"/>
      <c r="W161" s="9"/>
      <c r="X161" s="39"/>
      <c r="Y161" s="9"/>
      <c r="Z161" s="5"/>
    </row>
    <row r="162" spans="4:26" ht="15" customHeight="1">
      <c r="D162" s="5"/>
      <c r="L162" s="9"/>
      <c r="M162" s="9"/>
      <c r="N162" s="9"/>
      <c r="O162" s="9"/>
      <c r="P162" s="9"/>
      <c r="Q162" s="9"/>
      <c r="R162" s="39"/>
      <c r="S162" s="9"/>
      <c r="T162" s="9"/>
      <c r="U162" s="9"/>
      <c r="V162" s="9"/>
      <c r="W162" s="9"/>
      <c r="X162" s="39"/>
      <c r="Y162" s="9"/>
      <c r="Z162" s="5"/>
    </row>
    <row r="163" spans="4:26" ht="15" customHeight="1">
      <c r="D163" s="5"/>
      <c r="L163" s="9"/>
      <c r="M163" s="9"/>
      <c r="N163" s="9"/>
      <c r="O163" s="9"/>
      <c r="P163" s="9"/>
      <c r="Q163" s="9"/>
      <c r="R163" s="39"/>
      <c r="S163" s="9"/>
      <c r="T163" s="9"/>
      <c r="U163" s="9"/>
      <c r="V163" s="9"/>
      <c r="W163" s="9"/>
      <c r="X163" s="39"/>
      <c r="Y163" s="9"/>
      <c r="Z163" s="5"/>
    </row>
    <row r="164" spans="4:26" ht="15" customHeight="1">
      <c r="D164" s="5"/>
      <c r="L164" s="9"/>
      <c r="M164" s="9"/>
      <c r="N164" s="9"/>
      <c r="O164" s="9"/>
      <c r="P164" s="9"/>
      <c r="Q164" s="9"/>
      <c r="R164" s="39"/>
      <c r="S164" s="9"/>
      <c r="T164" s="9"/>
      <c r="U164" s="9"/>
      <c r="V164" s="9"/>
      <c r="W164" s="9"/>
      <c r="X164" s="39"/>
      <c r="Y164" s="9"/>
      <c r="Z164" s="5"/>
    </row>
    <row r="165" spans="4:26" ht="15" customHeight="1">
      <c r="D165" s="5"/>
      <c r="L165" s="9"/>
      <c r="M165" s="9"/>
      <c r="N165" s="9"/>
      <c r="O165" s="9"/>
      <c r="P165" s="9"/>
      <c r="Q165" s="9"/>
      <c r="R165" s="39"/>
      <c r="S165" s="9"/>
      <c r="T165" s="9"/>
      <c r="U165" s="9"/>
      <c r="V165" s="9"/>
      <c r="W165" s="9"/>
      <c r="X165" s="39"/>
      <c r="Y165" s="9"/>
      <c r="Z165" s="5"/>
    </row>
    <row r="166" spans="4:26" ht="15" customHeight="1">
      <c r="D166" s="5"/>
      <c r="L166" s="9"/>
      <c r="M166" s="9"/>
      <c r="N166" s="9"/>
      <c r="O166" s="9"/>
      <c r="P166" s="9"/>
      <c r="Q166" s="9"/>
      <c r="R166" s="39"/>
      <c r="S166" s="9"/>
      <c r="T166" s="9"/>
      <c r="U166" s="9"/>
      <c r="V166" s="9"/>
      <c r="W166" s="9"/>
      <c r="X166" s="39"/>
      <c r="Y166" s="9"/>
      <c r="Z166" s="5"/>
    </row>
    <row r="167" spans="4:26" ht="15" customHeight="1">
      <c r="D167" s="5"/>
      <c r="L167" s="9"/>
      <c r="M167" s="9"/>
      <c r="N167" s="9"/>
      <c r="O167" s="9"/>
      <c r="P167" s="9"/>
      <c r="Q167" s="9"/>
      <c r="R167" s="39"/>
      <c r="S167" s="9"/>
      <c r="T167" s="9"/>
      <c r="U167" s="9"/>
      <c r="V167" s="9"/>
      <c r="W167" s="9"/>
      <c r="X167" s="39"/>
      <c r="Y167" s="9"/>
      <c r="Z167" s="5"/>
    </row>
    <row r="168" spans="4:26" ht="15" customHeight="1">
      <c r="D168" s="5"/>
      <c r="L168" s="9"/>
      <c r="M168" s="9"/>
      <c r="N168" s="9"/>
      <c r="O168" s="9"/>
      <c r="P168" s="9"/>
      <c r="Q168" s="9"/>
      <c r="R168" s="39"/>
      <c r="S168" s="9"/>
      <c r="T168" s="9"/>
      <c r="U168" s="9"/>
      <c r="V168" s="9"/>
      <c r="W168" s="9"/>
      <c r="X168" s="39"/>
      <c r="Y168" s="9"/>
      <c r="Z168" s="5"/>
    </row>
    <row r="169" spans="4:26" ht="15" customHeight="1">
      <c r="D169" s="5"/>
      <c r="L169" s="9"/>
      <c r="M169" s="9"/>
      <c r="N169" s="9"/>
      <c r="O169" s="9"/>
      <c r="P169" s="9"/>
      <c r="Q169" s="9"/>
      <c r="R169" s="39"/>
      <c r="S169" s="9"/>
      <c r="T169" s="9"/>
      <c r="U169" s="9"/>
      <c r="V169" s="9"/>
      <c r="W169" s="9"/>
      <c r="X169" s="39"/>
      <c r="Y169" s="9"/>
      <c r="Z169" s="5"/>
    </row>
    <row r="170" spans="4:26" ht="15" customHeight="1">
      <c r="D170" s="5"/>
      <c r="L170" s="9"/>
      <c r="M170" s="9"/>
      <c r="N170" s="9"/>
      <c r="O170" s="9"/>
      <c r="P170" s="9"/>
      <c r="Q170" s="9"/>
      <c r="R170" s="39"/>
      <c r="S170" s="9"/>
      <c r="T170" s="9"/>
      <c r="U170" s="9"/>
      <c r="V170" s="9"/>
      <c r="W170" s="9"/>
      <c r="X170" s="39"/>
      <c r="Y170" s="9"/>
      <c r="Z170" s="5"/>
    </row>
    <row r="171" spans="4:26" ht="15" customHeight="1">
      <c r="D171" s="5"/>
      <c r="L171" s="9"/>
      <c r="M171" s="9"/>
      <c r="N171" s="9"/>
      <c r="O171" s="9"/>
      <c r="P171" s="9"/>
      <c r="Q171" s="9"/>
      <c r="R171" s="39"/>
      <c r="S171" s="9"/>
      <c r="T171" s="9"/>
      <c r="U171" s="9"/>
      <c r="V171" s="9"/>
      <c r="W171" s="9"/>
      <c r="X171" s="39"/>
      <c r="Y171" s="9"/>
      <c r="Z171" s="5"/>
    </row>
    <row r="172" spans="4:26" ht="15" customHeight="1">
      <c r="D172" s="5"/>
      <c r="L172" s="9"/>
      <c r="M172" s="9"/>
      <c r="N172" s="9"/>
      <c r="O172" s="9"/>
      <c r="P172" s="9"/>
      <c r="Q172" s="9"/>
      <c r="R172" s="39"/>
      <c r="S172" s="9"/>
      <c r="T172" s="9"/>
      <c r="U172" s="9"/>
      <c r="V172" s="9"/>
      <c r="W172" s="9"/>
      <c r="X172" s="39"/>
      <c r="Y172" s="9"/>
      <c r="Z172" s="5"/>
    </row>
    <row r="173" spans="4:26" ht="15" customHeight="1">
      <c r="D173" s="5"/>
      <c r="L173" s="9"/>
      <c r="M173" s="9"/>
      <c r="N173" s="9"/>
      <c r="O173" s="9"/>
      <c r="P173" s="9"/>
      <c r="Q173" s="9"/>
      <c r="R173" s="39"/>
      <c r="S173" s="9"/>
      <c r="T173" s="9"/>
      <c r="U173" s="9"/>
      <c r="V173" s="9"/>
      <c r="W173" s="9"/>
      <c r="X173" s="39"/>
      <c r="Y173" s="9"/>
      <c r="Z173" s="5"/>
    </row>
    <row r="174" spans="4:26" ht="15" customHeight="1">
      <c r="D174" s="5"/>
      <c r="L174" s="9"/>
      <c r="M174" s="9"/>
      <c r="N174" s="9"/>
      <c r="O174" s="9"/>
      <c r="P174" s="9"/>
      <c r="Q174" s="9"/>
      <c r="R174" s="39"/>
      <c r="S174" s="9"/>
      <c r="T174" s="9"/>
      <c r="U174" s="9"/>
      <c r="V174" s="9"/>
      <c r="W174" s="9"/>
      <c r="X174" s="39"/>
      <c r="Y174" s="9"/>
      <c r="Z174" s="5"/>
    </row>
    <row r="175" spans="4:26" ht="15" customHeight="1">
      <c r="D175" s="5"/>
      <c r="L175" s="9"/>
      <c r="M175" s="9"/>
      <c r="N175" s="9"/>
      <c r="O175" s="9"/>
      <c r="P175" s="9"/>
      <c r="Q175" s="9"/>
      <c r="R175" s="39"/>
      <c r="S175" s="9"/>
      <c r="T175" s="9"/>
      <c r="U175" s="9"/>
      <c r="V175" s="9"/>
      <c r="W175" s="9"/>
      <c r="X175" s="39"/>
      <c r="Y175" s="9"/>
      <c r="Z175" s="5"/>
    </row>
    <row r="176" spans="4:26" ht="15" customHeight="1">
      <c r="D176" s="5"/>
      <c r="L176" s="9"/>
      <c r="M176" s="9"/>
      <c r="N176" s="9"/>
      <c r="O176" s="9"/>
      <c r="P176" s="9"/>
      <c r="Q176" s="9"/>
      <c r="R176" s="39"/>
      <c r="S176" s="9"/>
      <c r="T176" s="9"/>
      <c r="U176" s="9"/>
      <c r="V176" s="9"/>
      <c r="W176" s="9"/>
      <c r="X176" s="39"/>
      <c r="Y176" s="9"/>
      <c r="Z176" s="5"/>
    </row>
    <row r="177" spans="4:26" ht="15" customHeight="1">
      <c r="D177" s="5"/>
      <c r="L177" s="9"/>
      <c r="M177" s="9"/>
      <c r="N177" s="9"/>
      <c r="O177" s="9"/>
      <c r="P177" s="9"/>
      <c r="Q177" s="9"/>
      <c r="R177" s="39"/>
      <c r="S177" s="9"/>
      <c r="T177" s="9"/>
      <c r="U177" s="9"/>
      <c r="V177" s="9"/>
      <c r="W177" s="9"/>
      <c r="X177" s="39"/>
      <c r="Y177" s="9"/>
      <c r="Z177" s="5"/>
    </row>
    <row r="178" spans="4:26" ht="15" customHeight="1">
      <c r="D178" s="5"/>
      <c r="L178" s="9"/>
      <c r="M178" s="9"/>
      <c r="N178" s="9"/>
      <c r="O178" s="9"/>
      <c r="P178" s="9"/>
      <c r="Q178" s="9"/>
      <c r="R178" s="39"/>
      <c r="S178" s="9"/>
      <c r="T178" s="9"/>
      <c r="U178" s="9"/>
      <c r="V178" s="9"/>
      <c r="W178" s="9"/>
      <c r="X178" s="39"/>
      <c r="Y178" s="9"/>
      <c r="Z178" s="5"/>
    </row>
    <row r="179" spans="4:26" ht="15" customHeight="1">
      <c r="D179" s="5"/>
      <c r="L179" s="9"/>
      <c r="M179" s="9"/>
      <c r="N179" s="9"/>
      <c r="O179" s="9"/>
      <c r="P179" s="9"/>
      <c r="Q179" s="9"/>
      <c r="R179" s="39"/>
      <c r="S179" s="9"/>
      <c r="T179" s="9"/>
      <c r="U179" s="9"/>
      <c r="V179" s="9"/>
      <c r="W179" s="9"/>
      <c r="X179" s="39"/>
      <c r="Y179" s="9"/>
      <c r="Z179" s="5"/>
    </row>
    <row r="180" spans="4:26" ht="15" customHeight="1">
      <c r="D180" s="5"/>
      <c r="L180" s="9"/>
      <c r="M180" s="9"/>
      <c r="N180" s="9"/>
      <c r="O180" s="9"/>
      <c r="P180" s="9"/>
      <c r="Q180" s="9"/>
      <c r="R180" s="39"/>
      <c r="S180" s="9"/>
      <c r="T180" s="9"/>
      <c r="U180" s="9"/>
      <c r="V180" s="9"/>
      <c r="W180" s="9"/>
      <c r="X180" s="39"/>
      <c r="Y180" s="9"/>
      <c r="Z180" s="5"/>
    </row>
    <row r="181" spans="4:26" ht="15" customHeight="1">
      <c r="D181" s="5"/>
      <c r="L181" s="9"/>
      <c r="M181" s="9"/>
      <c r="N181" s="9"/>
      <c r="O181" s="9"/>
      <c r="P181" s="9"/>
      <c r="Q181" s="9"/>
      <c r="R181" s="39"/>
      <c r="S181" s="9"/>
      <c r="T181" s="9"/>
      <c r="U181" s="9"/>
      <c r="V181" s="9"/>
      <c r="W181" s="9"/>
      <c r="X181" s="39"/>
      <c r="Y181" s="9"/>
      <c r="Z181" s="5"/>
    </row>
    <row r="182" spans="4:26" ht="15" customHeight="1">
      <c r="D182" s="5"/>
      <c r="L182" s="9"/>
      <c r="M182" s="9"/>
      <c r="N182" s="9"/>
      <c r="O182" s="9"/>
      <c r="P182" s="9"/>
      <c r="Q182" s="9"/>
      <c r="R182" s="39"/>
      <c r="S182" s="9"/>
      <c r="T182" s="9"/>
      <c r="U182" s="9"/>
      <c r="V182" s="9"/>
      <c r="W182" s="9"/>
      <c r="X182" s="39"/>
      <c r="Y182" s="9"/>
      <c r="Z182" s="5"/>
    </row>
    <row r="183" spans="4:26" ht="15" customHeight="1">
      <c r="D183" s="5"/>
      <c r="L183" s="9"/>
      <c r="M183" s="9"/>
      <c r="N183" s="9"/>
      <c r="O183" s="9"/>
      <c r="P183" s="9"/>
      <c r="Q183" s="9"/>
      <c r="R183" s="39"/>
      <c r="S183" s="9"/>
      <c r="T183" s="9"/>
      <c r="U183" s="9"/>
      <c r="V183" s="9"/>
      <c r="W183" s="9"/>
      <c r="X183" s="39"/>
      <c r="Y183" s="9"/>
      <c r="Z183" s="5"/>
    </row>
    <row r="184" spans="4:26" ht="15" customHeight="1">
      <c r="D184" s="5"/>
      <c r="L184" s="9"/>
      <c r="M184" s="9"/>
      <c r="N184" s="9"/>
      <c r="O184" s="9"/>
      <c r="P184" s="9"/>
      <c r="Q184" s="9"/>
      <c r="R184" s="39"/>
      <c r="S184" s="9"/>
      <c r="T184" s="9"/>
      <c r="U184" s="9"/>
      <c r="V184" s="9"/>
      <c r="W184" s="9"/>
      <c r="X184" s="39"/>
      <c r="Y184" s="9"/>
      <c r="Z184" s="5"/>
    </row>
    <row r="185" spans="4:26" ht="15" customHeight="1">
      <c r="D185" s="5"/>
      <c r="L185" s="9"/>
      <c r="M185" s="9"/>
      <c r="N185" s="9"/>
      <c r="O185" s="9"/>
      <c r="P185" s="9"/>
      <c r="Q185" s="9"/>
      <c r="R185" s="39"/>
      <c r="S185" s="9"/>
      <c r="T185" s="9"/>
      <c r="U185" s="9"/>
      <c r="V185" s="9"/>
      <c r="W185" s="9"/>
      <c r="X185" s="39"/>
      <c r="Y185" s="9"/>
      <c r="Z185" s="5"/>
    </row>
    <row r="186" spans="4:26" ht="15" customHeight="1">
      <c r="D186" s="5"/>
      <c r="L186" s="9"/>
      <c r="M186" s="9"/>
      <c r="N186" s="9"/>
      <c r="O186" s="9"/>
      <c r="P186" s="9"/>
      <c r="Q186" s="9"/>
      <c r="R186" s="39"/>
      <c r="S186" s="9"/>
      <c r="T186" s="9"/>
      <c r="U186" s="9"/>
      <c r="V186" s="9"/>
      <c r="W186" s="9"/>
      <c r="X186" s="39"/>
      <c r="Y186" s="9"/>
      <c r="Z186" s="5"/>
    </row>
    <row r="187" spans="4:26" ht="15" customHeight="1">
      <c r="D187" s="5"/>
      <c r="L187" s="9"/>
      <c r="M187" s="9"/>
      <c r="N187" s="9"/>
      <c r="O187" s="9"/>
      <c r="P187" s="9"/>
      <c r="Q187" s="9"/>
      <c r="R187" s="39"/>
      <c r="S187" s="9"/>
      <c r="T187" s="9"/>
      <c r="U187" s="9"/>
      <c r="V187" s="9"/>
      <c r="W187" s="9"/>
      <c r="X187" s="39"/>
      <c r="Y187" s="9"/>
      <c r="Z187" s="5"/>
    </row>
    <row r="188" spans="4:26" ht="15" customHeight="1">
      <c r="D188" s="5"/>
      <c r="L188" s="9"/>
      <c r="M188" s="9"/>
      <c r="N188" s="9"/>
      <c r="O188" s="9"/>
      <c r="P188" s="9"/>
      <c r="Q188" s="9"/>
      <c r="R188" s="39"/>
      <c r="S188" s="9"/>
      <c r="T188" s="9"/>
      <c r="U188" s="9"/>
      <c r="V188" s="9"/>
      <c r="W188" s="9"/>
      <c r="X188" s="39"/>
      <c r="Y188" s="9"/>
      <c r="Z188" s="5"/>
    </row>
    <row r="189" spans="4:26" ht="15" customHeight="1">
      <c r="D189" s="5"/>
      <c r="L189" s="9"/>
      <c r="M189" s="9"/>
      <c r="N189" s="9"/>
      <c r="O189" s="9"/>
      <c r="P189" s="9"/>
      <c r="Q189" s="9"/>
      <c r="R189" s="39"/>
      <c r="S189" s="9"/>
      <c r="T189" s="9"/>
      <c r="U189" s="9"/>
      <c r="V189" s="9"/>
      <c r="W189" s="9"/>
      <c r="X189" s="39"/>
      <c r="Y189" s="9"/>
      <c r="Z189" s="5"/>
    </row>
    <row r="190" spans="4:26" ht="15" customHeight="1">
      <c r="D190" s="5"/>
      <c r="L190" s="9"/>
      <c r="M190" s="9"/>
      <c r="N190" s="9"/>
      <c r="O190" s="9"/>
      <c r="P190" s="9"/>
      <c r="Q190" s="9"/>
      <c r="R190" s="39"/>
      <c r="S190" s="9"/>
      <c r="T190" s="9"/>
      <c r="U190" s="9"/>
      <c r="V190" s="9"/>
      <c r="W190" s="9"/>
      <c r="X190" s="39"/>
      <c r="Y190" s="9"/>
      <c r="Z190" s="5"/>
    </row>
    <row r="191" spans="4:26" ht="15" customHeight="1">
      <c r="D191" s="5"/>
      <c r="L191" s="9"/>
      <c r="M191" s="9"/>
      <c r="N191" s="9"/>
      <c r="O191" s="9"/>
      <c r="P191" s="9"/>
      <c r="Q191" s="9"/>
      <c r="R191" s="39"/>
      <c r="S191" s="9"/>
      <c r="T191" s="9"/>
      <c r="U191" s="9"/>
      <c r="V191" s="9"/>
      <c r="W191" s="9"/>
      <c r="X191" s="39"/>
      <c r="Y191" s="9"/>
      <c r="Z191" s="5"/>
    </row>
    <row r="192" spans="4:26" ht="15" customHeight="1">
      <c r="D192" s="5"/>
      <c r="L192" s="9"/>
      <c r="M192" s="9"/>
      <c r="N192" s="9"/>
      <c r="O192" s="9"/>
      <c r="P192" s="9"/>
      <c r="Q192" s="9"/>
      <c r="R192" s="39"/>
      <c r="S192" s="9"/>
      <c r="T192" s="9"/>
      <c r="U192" s="9"/>
      <c r="V192" s="9"/>
      <c r="W192" s="9"/>
      <c r="X192" s="39"/>
      <c r="Y192" s="9"/>
      <c r="Z192" s="5"/>
    </row>
    <row r="193" spans="4:26" ht="15" customHeight="1">
      <c r="D193" s="5"/>
      <c r="L193" s="9"/>
      <c r="M193" s="9"/>
      <c r="N193" s="9"/>
      <c r="O193" s="9"/>
      <c r="P193" s="9"/>
      <c r="Q193" s="9"/>
      <c r="R193" s="39"/>
      <c r="S193" s="9"/>
      <c r="T193" s="9"/>
      <c r="U193" s="9"/>
      <c r="V193" s="9"/>
      <c r="W193" s="9"/>
      <c r="X193" s="39"/>
      <c r="Y193" s="9"/>
      <c r="Z193" s="5"/>
    </row>
    <row r="194" spans="4:26" ht="15" customHeight="1">
      <c r="D194" s="5"/>
      <c r="L194" s="9"/>
      <c r="M194" s="9"/>
      <c r="N194" s="9"/>
      <c r="O194" s="9"/>
      <c r="P194" s="9"/>
      <c r="Q194" s="9"/>
      <c r="R194" s="39"/>
      <c r="S194" s="9"/>
      <c r="T194" s="9"/>
      <c r="U194" s="9"/>
      <c r="V194" s="9"/>
      <c r="W194" s="9"/>
      <c r="X194" s="39"/>
      <c r="Y194" s="9"/>
      <c r="Z194" s="5"/>
    </row>
    <row r="195" spans="4:26" ht="15" customHeight="1">
      <c r="D195" s="5"/>
      <c r="L195" s="9"/>
      <c r="M195" s="9"/>
      <c r="N195" s="9"/>
      <c r="O195" s="9"/>
      <c r="P195" s="9"/>
      <c r="Q195" s="9"/>
      <c r="R195" s="39"/>
      <c r="S195" s="9"/>
      <c r="T195" s="9"/>
      <c r="U195" s="9"/>
      <c r="V195" s="9"/>
      <c r="W195" s="9"/>
      <c r="X195" s="39"/>
      <c r="Y195" s="9"/>
      <c r="Z195" s="5"/>
    </row>
    <row r="196" spans="4:26" ht="15" customHeight="1">
      <c r="D196" s="5"/>
      <c r="L196" s="9"/>
      <c r="M196" s="9"/>
      <c r="N196" s="9"/>
      <c r="O196" s="9"/>
      <c r="P196" s="9"/>
      <c r="Q196" s="9"/>
      <c r="R196" s="39"/>
      <c r="S196" s="9"/>
      <c r="T196" s="9"/>
      <c r="U196" s="9"/>
      <c r="V196" s="9"/>
      <c r="W196" s="9"/>
      <c r="X196" s="39"/>
      <c r="Y196" s="9"/>
      <c r="Z196" s="5"/>
    </row>
    <row r="197" spans="4:26" ht="15" customHeight="1">
      <c r="D197" s="5"/>
      <c r="L197" s="9"/>
      <c r="M197" s="9"/>
      <c r="N197" s="9"/>
      <c r="O197" s="9"/>
      <c r="P197" s="9"/>
      <c r="Q197" s="9"/>
      <c r="R197" s="39"/>
      <c r="S197" s="9"/>
      <c r="T197" s="9"/>
      <c r="U197" s="9"/>
      <c r="V197" s="9"/>
      <c r="W197" s="9"/>
      <c r="X197" s="39"/>
      <c r="Y197" s="9"/>
      <c r="Z197" s="5"/>
    </row>
    <row r="198" spans="4:26" ht="15" customHeight="1">
      <c r="D198" s="5"/>
      <c r="L198" s="9"/>
      <c r="M198" s="9"/>
      <c r="N198" s="9"/>
      <c r="O198" s="9"/>
      <c r="P198" s="9"/>
      <c r="Q198" s="9"/>
      <c r="R198" s="39"/>
      <c r="S198" s="9"/>
      <c r="T198" s="9"/>
      <c r="U198" s="9"/>
      <c r="V198" s="9"/>
      <c r="W198" s="9"/>
      <c r="X198" s="39"/>
      <c r="Y198" s="9"/>
      <c r="Z198" s="5"/>
    </row>
    <row r="199" spans="4:26" ht="15" customHeight="1">
      <c r="D199" s="5"/>
      <c r="L199" s="9"/>
      <c r="M199" s="9"/>
      <c r="N199" s="9"/>
      <c r="O199" s="9"/>
      <c r="P199" s="9"/>
      <c r="Q199" s="9"/>
      <c r="R199" s="39"/>
      <c r="S199" s="9"/>
      <c r="T199" s="9"/>
      <c r="U199" s="9"/>
      <c r="V199" s="9"/>
      <c r="W199" s="9"/>
      <c r="X199" s="39"/>
      <c r="Y199" s="9"/>
      <c r="Z199" s="5"/>
    </row>
    <row r="200" spans="4:26" ht="15" customHeight="1">
      <c r="D200" s="5"/>
      <c r="L200" s="9"/>
      <c r="M200" s="9"/>
      <c r="N200" s="9"/>
      <c r="O200" s="9"/>
      <c r="P200" s="9"/>
      <c r="Q200" s="9"/>
      <c r="R200" s="39"/>
      <c r="S200" s="9"/>
      <c r="T200" s="9"/>
      <c r="U200" s="9"/>
      <c r="V200" s="9"/>
      <c r="W200" s="9"/>
      <c r="X200" s="39"/>
      <c r="Y200" s="9"/>
      <c r="Z200" s="5"/>
    </row>
    <row r="201" spans="4:26" ht="15" customHeight="1">
      <c r="D201" s="5"/>
      <c r="L201" s="9"/>
      <c r="M201" s="9"/>
      <c r="N201" s="9"/>
      <c r="O201" s="9"/>
      <c r="P201" s="9"/>
      <c r="Q201" s="9"/>
      <c r="R201" s="39"/>
      <c r="S201" s="9"/>
      <c r="T201" s="9"/>
      <c r="U201" s="9"/>
      <c r="V201" s="9"/>
      <c r="W201" s="9"/>
      <c r="X201" s="39"/>
      <c r="Y201" s="9"/>
      <c r="Z201" s="5"/>
    </row>
    <row r="202" spans="4:26" ht="15" customHeight="1">
      <c r="D202" s="5"/>
      <c r="L202" s="9"/>
      <c r="M202" s="9"/>
      <c r="N202" s="9"/>
      <c r="O202" s="9"/>
      <c r="P202" s="9"/>
      <c r="Q202" s="9"/>
      <c r="R202" s="39"/>
      <c r="S202" s="9"/>
      <c r="T202" s="9"/>
      <c r="U202" s="9"/>
      <c r="V202" s="9"/>
      <c r="W202" s="9"/>
      <c r="X202" s="39"/>
      <c r="Y202" s="9"/>
      <c r="Z202" s="5"/>
    </row>
    <row r="203" spans="4:26" ht="15" customHeight="1">
      <c r="D203" s="5"/>
      <c r="L203" s="9"/>
      <c r="M203" s="9"/>
      <c r="N203" s="9"/>
      <c r="O203" s="9"/>
      <c r="P203" s="9"/>
      <c r="Q203" s="9"/>
      <c r="R203" s="39"/>
      <c r="S203" s="9"/>
      <c r="T203" s="9"/>
      <c r="U203" s="9"/>
      <c r="V203" s="9"/>
      <c r="W203" s="9"/>
      <c r="X203" s="39"/>
      <c r="Y203" s="9"/>
      <c r="Z203" s="5"/>
    </row>
    <row r="204" spans="4:26" ht="15" customHeight="1">
      <c r="D204" s="5"/>
      <c r="L204" s="9"/>
      <c r="M204" s="9"/>
      <c r="N204" s="9"/>
      <c r="O204" s="9"/>
      <c r="P204" s="9"/>
      <c r="Q204" s="9"/>
      <c r="R204" s="39"/>
      <c r="S204" s="9"/>
      <c r="T204" s="9"/>
      <c r="U204" s="9"/>
      <c r="V204" s="9"/>
      <c r="W204" s="9"/>
      <c r="X204" s="39"/>
      <c r="Y204" s="9"/>
      <c r="Z204" s="5"/>
    </row>
    <row r="205" spans="4:26" ht="15" customHeight="1">
      <c r="D205" s="5"/>
      <c r="L205" s="9"/>
      <c r="M205" s="9"/>
      <c r="N205" s="9"/>
      <c r="O205" s="9"/>
      <c r="P205" s="9"/>
      <c r="Q205" s="9"/>
      <c r="R205" s="39"/>
      <c r="S205" s="9"/>
      <c r="T205" s="9"/>
      <c r="U205" s="9"/>
      <c r="V205" s="9"/>
      <c r="W205" s="9"/>
      <c r="X205" s="39"/>
      <c r="Y205" s="9"/>
      <c r="Z205" s="5"/>
    </row>
    <row r="206" spans="4:26" ht="15" customHeight="1">
      <c r="D206" s="5"/>
      <c r="L206" s="9"/>
      <c r="M206" s="9"/>
      <c r="N206" s="9"/>
      <c r="O206" s="9"/>
      <c r="P206" s="9"/>
      <c r="Q206" s="9"/>
      <c r="R206" s="39"/>
      <c r="S206" s="9"/>
      <c r="T206" s="9"/>
      <c r="U206" s="9"/>
      <c r="V206" s="9"/>
      <c r="W206" s="9"/>
      <c r="X206" s="39"/>
      <c r="Y206" s="9"/>
      <c r="Z206" s="5"/>
    </row>
    <row r="207" spans="4:26" ht="15" customHeight="1">
      <c r="D207" s="5"/>
      <c r="L207" s="9"/>
      <c r="M207" s="9"/>
      <c r="N207" s="9"/>
      <c r="O207" s="9"/>
      <c r="P207" s="9"/>
      <c r="Q207" s="9"/>
      <c r="R207" s="39"/>
      <c r="S207" s="9"/>
      <c r="T207" s="9"/>
      <c r="U207" s="9"/>
      <c r="V207" s="9"/>
      <c r="W207" s="9"/>
      <c r="X207" s="39"/>
      <c r="Y207" s="9"/>
      <c r="Z207" s="5"/>
    </row>
    <row r="208" spans="4:26" ht="15" customHeight="1">
      <c r="D208" s="5"/>
      <c r="L208" s="9"/>
      <c r="M208" s="9"/>
      <c r="N208" s="9"/>
      <c r="O208" s="9"/>
      <c r="P208" s="9"/>
      <c r="Q208" s="9"/>
      <c r="R208" s="39"/>
      <c r="S208" s="9"/>
      <c r="T208" s="9"/>
      <c r="U208" s="9"/>
      <c r="V208" s="9"/>
      <c r="W208" s="9"/>
      <c r="X208" s="39"/>
      <c r="Y208" s="9"/>
      <c r="Z208" s="5"/>
    </row>
    <row r="209" spans="4:26" ht="15" customHeight="1">
      <c r="D209" s="5"/>
      <c r="L209" s="9"/>
      <c r="M209" s="9"/>
      <c r="N209" s="9"/>
      <c r="O209" s="9"/>
      <c r="P209" s="9"/>
      <c r="Q209" s="9"/>
      <c r="R209" s="39"/>
      <c r="S209" s="9"/>
      <c r="T209" s="9"/>
      <c r="U209" s="9"/>
      <c r="V209" s="9"/>
      <c r="W209" s="9"/>
      <c r="X209" s="39"/>
      <c r="Y209" s="9"/>
      <c r="Z209" s="5"/>
    </row>
    <row r="210" spans="4:26" ht="15" customHeight="1">
      <c r="D210" s="5"/>
      <c r="L210" s="9"/>
      <c r="M210" s="9"/>
      <c r="N210" s="9"/>
      <c r="O210" s="9"/>
      <c r="P210" s="9"/>
      <c r="Q210" s="9"/>
      <c r="R210" s="39"/>
      <c r="S210" s="9"/>
      <c r="T210" s="9"/>
      <c r="U210" s="9"/>
      <c r="V210" s="9"/>
      <c r="W210" s="9"/>
      <c r="X210" s="39"/>
      <c r="Y210" s="9"/>
      <c r="Z210" s="5"/>
    </row>
    <row r="211" spans="4:26" ht="15" customHeight="1">
      <c r="D211" s="5"/>
      <c r="L211" s="9"/>
      <c r="M211" s="9"/>
      <c r="N211" s="9"/>
      <c r="O211" s="9"/>
      <c r="P211" s="9"/>
      <c r="Q211" s="9"/>
      <c r="R211" s="39"/>
      <c r="S211" s="9"/>
      <c r="T211" s="9"/>
      <c r="U211" s="9"/>
      <c r="V211" s="9"/>
      <c r="W211" s="9"/>
      <c r="X211" s="39"/>
      <c r="Y211" s="9"/>
      <c r="Z211" s="5"/>
    </row>
    <row r="212" spans="4:26" ht="15" customHeight="1">
      <c r="D212" s="5"/>
      <c r="L212" s="9"/>
      <c r="M212" s="9"/>
      <c r="N212" s="9"/>
      <c r="O212" s="9"/>
      <c r="P212" s="9"/>
      <c r="Q212" s="9"/>
      <c r="R212" s="39"/>
      <c r="S212" s="9"/>
      <c r="T212" s="9"/>
      <c r="U212" s="9"/>
      <c r="V212" s="9"/>
      <c r="W212" s="9"/>
      <c r="X212" s="39"/>
      <c r="Y212" s="9"/>
      <c r="Z212" s="5"/>
    </row>
    <row r="213" spans="4:26" ht="15" customHeight="1">
      <c r="D213" s="5"/>
      <c r="L213" s="9"/>
      <c r="M213" s="9"/>
      <c r="N213" s="9"/>
      <c r="O213" s="9"/>
      <c r="P213" s="9"/>
      <c r="Q213" s="9"/>
      <c r="R213" s="39"/>
      <c r="S213" s="9"/>
      <c r="T213" s="9"/>
      <c r="U213" s="9"/>
      <c r="V213" s="9"/>
      <c r="W213" s="9"/>
      <c r="X213" s="39"/>
      <c r="Y213" s="9"/>
      <c r="Z213" s="5"/>
    </row>
    <row r="214" spans="4:26" ht="15" customHeight="1">
      <c r="D214" s="5"/>
      <c r="L214" s="9"/>
      <c r="M214" s="9"/>
      <c r="N214" s="9"/>
      <c r="O214" s="9"/>
      <c r="P214" s="9"/>
      <c r="Q214" s="9"/>
      <c r="R214" s="39"/>
      <c r="S214" s="9"/>
      <c r="T214" s="9"/>
      <c r="U214" s="9"/>
      <c r="V214" s="9"/>
      <c r="W214" s="9"/>
      <c r="X214" s="39"/>
      <c r="Y214" s="9"/>
      <c r="Z214" s="5"/>
    </row>
    <row r="215" spans="4:26" ht="15" customHeight="1">
      <c r="D215" s="5"/>
      <c r="L215" s="9"/>
      <c r="M215" s="9"/>
      <c r="N215" s="9"/>
      <c r="O215" s="9"/>
      <c r="P215" s="9"/>
      <c r="Q215" s="9"/>
      <c r="R215" s="39"/>
      <c r="S215" s="9"/>
      <c r="T215" s="9"/>
      <c r="U215" s="9"/>
      <c r="V215" s="9"/>
      <c r="W215" s="9"/>
      <c r="X215" s="39"/>
      <c r="Y215" s="9"/>
      <c r="Z215" s="5"/>
    </row>
    <row r="216" spans="4:26" ht="15" customHeight="1">
      <c r="D216" s="5"/>
      <c r="L216" s="9"/>
      <c r="M216" s="9"/>
      <c r="N216" s="9"/>
      <c r="O216" s="9"/>
      <c r="P216" s="9"/>
      <c r="Q216" s="9"/>
      <c r="R216" s="39"/>
      <c r="S216" s="9"/>
      <c r="T216" s="9"/>
      <c r="U216" s="9"/>
      <c r="V216" s="9"/>
      <c r="W216" s="9"/>
      <c r="X216" s="39"/>
      <c r="Y216" s="9"/>
      <c r="Z216" s="5"/>
    </row>
    <row r="217" spans="4:26" ht="15" customHeight="1">
      <c r="D217" s="5"/>
      <c r="L217" s="9"/>
      <c r="M217" s="9"/>
      <c r="N217" s="9"/>
      <c r="O217" s="9"/>
      <c r="P217" s="9"/>
      <c r="Q217" s="9"/>
      <c r="R217" s="39"/>
      <c r="S217" s="9"/>
      <c r="T217" s="9"/>
      <c r="U217" s="9"/>
      <c r="V217" s="9"/>
      <c r="W217" s="9"/>
      <c r="X217" s="39"/>
      <c r="Y217" s="9"/>
      <c r="Z217" s="5"/>
    </row>
    <row r="218" spans="4:26" ht="15" customHeight="1">
      <c r="D218" s="5"/>
      <c r="L218" s="9"/>
      <c r="M218" s="9"/>
      <c r="N218" s="9"/>
      <c r="O218" s="9"/>
      <c r="P218" s="9"/>
      <c r="Q218" s="9"/>
      <c r="R218" s="39"/>
      <c r="S218" s="9"/>
      <c r="T218" s="9"/>
      <c r="U218" s="9"/>
      <c r="V218" s="9"/>
      <c r="W218" s="9"/>
      <c r="X218" s="39"/>
      <c r="Y218" s="9"/>
      <c r="Z218" s="5"/>
    </row>
    <row r="219" spans="4:26" ht="15" customHeight="1">
      <c r="D219" s="5"/>
      <c r="L219" s="9"/>
      <c r="M219" s="9"/>
      <c r="N219" s="9"/>
      <c r="O219" s="9"/>
      <c r="P219" s="9"/>
      <c r="Q219" s="9"/>
      <c r="R219" s="39"/>
      <c r="S219" s="9"/>
      <c r="T219" s="9"/>
      <c r="U219" s="9"/>
      <c r="V219" s="9"/>
      <c r="W219" s="9"/>
      <c r="X219" s="39"/>
      <c r="Y219" s="9"/>
      <c r="Z219" s="5"/>
    </row>
    <row r="220" spans="4:26" ht="15" customHeight="1">
      <c r="D220" s="5"/>
      <c r="L220" s="9"/>
      <c r="M220" s="9"/>
      <c r="N220" s="9"/>
      <c r="O220" s="9"/>
      <c r="P220" s="9"/>
      <c r="Q220" s="9"/>
      <c r="R220" s="39"/>
      <c r="S220" s="9"/>
      <c r="T220" s="9"/>
      <c r="U220" s="9"/>
      <c r="V220" s="9"/>
      <c r="W220" s="9"/>
      <c r="X220" s="39"/>
      <c r="Y220" s="9"/>
      <c r="Z220" s="5"/>
    </row>
    <row r="221" spans="4:26" ht="15" customHeight="1">
      <c r="D221" s="5"/>
      <c r="L221" s="9"/>
      <c r="M221" s="9"/>
      <c r="N221" s="9"/>
      <c r="O221" s="9"/>
      <c r="P221" s="9"/>
      <c r="Q221" s="9"/>
      <c r="R221" s="39"/>
      <c r="S221" s="9"/>
      <c r="T221" s="9"/>
      <c r="U221" s="9"/>
      <c r="V221" s="9"/>
      <c r="W221" s="9"/>
      <c r="X221" s="39"/>
      <c r="Y221" s="9"/>
      <c r="Z221" s="5"/>
    </row>
    <row r="222" spans="4:26" ht="15" customHeight="1">
      <c r="D222" s="5"/>
      <c r="L222" s="9"/>
      <c r="M222" s="9"/>
      <c r="N222" s="9"/>
      <c r="O222" s="9"/>
      <c r="P222" s="9"/>
      <c r="Q222" s="9"/>
      <c r="R222" s="39"/>
      <c r="S222" s="9"/>
      <c r="T222" s="9"/>
      <c r="U222" s="9"/>
      <c r="V222" s="9"/>
      <c r="W222" s="9"/>
      <c r="X222" s="39"/>
      <c r="Y222" s="9"/>
      <c r="Z222" s="5"/>
    </row>
    <row r="223" spans="4:26" ht="15" customHeight="1">
      <c r="D223" s="5"/>
      <c r="L223" s="9"/>
      <c r="M223" s="9"/>
      <c r="N223" s="9"/>
      <c r="O223" s="9"/>
      <c r="P223" s="9"/>
      <c r="Q223" s="9"/>
      <c r="R223" s="39"/>
      <c r="S223" s="9"/>
      <c r="T223" s="9"/>
      <c r="U223" s="9"/>
      <c r="V223" s="9"/>
      <c r="W223" s="9"/>
      <c r="X223" s="39"/>
      <c r="Y223" s="9"/>
      <c r="Z223" s="5"/>
    </row>
    <row r="224" spans="4:26" ht="15" customHeight="1">
      <c r="D224" s="5"/>
      <c r="L224" s="9"/>
      <c r="M224" s="9"/>
      <c r="N224" s="9"/>
      <c r="O224" s="9"/>
      <c r="P224" s="9"/>
      <c r="Q224" s="9"/>
      <c r="R224" s="39"/>
      <c r="S224" s="9"/>
      <c r="T224" s="9"/>
      <c r="U224" s="9"/>
      <c r="V224" s="9"/>
      <c r="W224" s="9"/>
      <c r="X224" s="39"/>
      <c r="Y224" s="9"/>
      <c r="Z224" s="5"/>
    </row>
    <row r="225" spans="4:26" ht="15" customHeight="1">
      <c r="D225" s="5"/>
      <c r="L225" s="9"/>
      <c r="M225" s="9"/>
      <c r="N225" s="9"/>
      <c r="O225" s="9"/>
      <c r="P225" s="9"/>
      <c r="Q225" s="9"/>
      <c r="R225" s="39"/>
      <c r="S225" s="9"/>
      <c r="T225" s="9"/>
      <c r="U225" s="9"/>
      <c r="V225" s="9"/>
      <c r="W225" s="9"/>
      <c r="X225" s="39"/>
      <c r="Y225" s="9"/>
      <c r="Z225" s="5"/>
    </row>
    <row r="226" spans="4:26" ht="15" customHeight="1">
      <c r="D226" s="5"/>
      <c r="L226" s="9"/>
      <c r="M226" s="9"/>
      <c r="N226" s="9"/>
      <c r="O226" s="9"/>
      <c r="P226" s="9"/>
      <c r="Q226" s="9"/>
      <c r="R226" s="39"/>
      <c r="S226" s="9"/>
      <c r="T226" s="9"/>
      <c r="U226" s="9"/>
      <c r="V226" s="9"/>
      <c r="W226" s="9"/>
      <c r="X226" s="39"/>
      <c r="Y226" s="9"/>
      <c r="Z226" s="5"/>
    </row>
    <row r="227" spans="4:26" ht="15" customHeight="1">
      <c r="D227" s="5"/>
      <c r="L227" s="9"/>
      <c r="M227" s="9"/>
      <c r="N227" s="9"/>
      <c r="O227" s="9"/>
      <c r="P227" s="9"/>
      <c r="Q227" s="9"/>
      <c r="R227" s="39"/>
      <c r="S227" s="9"/>
      <c r="T227" s="9"/>
      <c r="U227" s="9"/>
      <c r="V227" s="9"/>
      <c r="W227" s="9"/>
      <c r="X227" s="39"/>
      <c r="Y227" s="9"/>
      <c r="Z227" s="5"/>
    </row>
    <row r="228" spans="4:26" ht="15" customHeight="1">
      <c r="D228" s="5"/>
      <c r="L228" s="9"/>
      <c r="M228" s="9"/>
      <c r="N228" s="9"/>
      <c r="O228" s="9"/>
      <c r="P228" s="9"/>
      <c r="Q228" s="9"/>
      <c r="R228" s="39"/>
      <c r="S228" s="9"/>
      <c r="T228" s="9"/>
      <c r="U228" s="9"/>
      <c r="V228" s="9"/>
      <c r="W228" s="9"/>
      <c r="X228" s="39"/>
      <c r="Y228" s="9"/>
      <c r="Z228" s="5"/>
    </row>
    <row r="229" spans="4:26" ht="15" customHeight="1">
      <c r="D229" s="5"/>
      <c r="L229" s="9"/>
      <c r="M229" s="9"/>
      <c r="N229" s="9"/>
      <c r="O229" s="9"/>
      <c r="P229" s="9"/>
      <c r="Q229" s="9"/>
      <c r="R229" s="39"/>
      <c r="S229" s="9"/>
      <c r="T229" s="9"/>
      <c r="U229" s="9"/>
      <c r="V229" s="9"/>
      <c r="W229" s="9"/>
      <c r="X229" s="39"/>
      <c r="Y229" s="9"/>
      <c r="Z229" s="5"/>
    </row>
    <row r="230" spans="4:26" ht="15" customHeight="1">
      <c r="D230" s="5"/>
      <c r="L230" s="9"/>
      <c r="M230" s="9"/>
      <c r="N230" s="9"/>
      <c r="O230" s="9"/>
      <c r="P230" s="9"/>
      <c r="Q230" s="9"/>
      <c r="R230" s="39"/>
      <c r="S230" s="9"/>
      <c r="T230" s="9"/>
      <c r="U230" s="9"/>
      <c r="V230" s="9"/>
      <c r="W230" s="9"/>
      <c r="X230" s="39"/>
      <c r="Y230" s="9"/>
      <c r="Z230" s="5"/>
    </row>
    <row r="231" spans="4:26" ht="15" customHeight="1">
      <c r="D231" s="5"/>
      <c r="L231" s="9"/>
      <c r="M231" s="9"/>
      <c r="N231" s="9"/>
      <c r="O231" s="9"/>
      <c r="P231" s="9"/>
      <c r="Q231" s="9"/>
      <c r="R231" s="39"/>
      <c r="S231" s="9"/>
      <c r="T231" s="9"/>
      <c r="U231" s="9"/>
      <c r="V231" s="9"/>
      <c r="W231" s="9"/>
      <c r="X231" s="39"/>
      <c r="Y231" s="9"/>
      <c r="Z231" s="5"/>
    </row>
    <row r="232" spans="4:26" ht="15" customHeight="1">
      <c r="D232" s="5"/>
      <c r="L232" s="9"/>
      <c r="M232" s="9"/>
      <c r="N232" s="9"/>
      <c r="O232" s="9"/>
      <c r="P232" s="9"/>
      <c r="Q232" s="9"/>
      <c r="R232" s="39"/>
      <c r="S232" s="9"/>
      <c r="T232" s="9"/>
      <c r="U232" s="9"/>
      <c r="V232" s="9"/>
      <c r="W232" s="9"/>
      <c r="X232" s="39"/>
      <c r="Y232" s="9"/>
      <c r="Z232" s="5"/>
    </row>
    <row r="233" spans="4:26" ht="15" customHeight="1">
      <c r="D233" s="5"/>
      <c r="L233" s="9"/>
      <c r="M233" s="9"/>
      <c r="N233" s="9"/>
      <c r="O233" s="9"/>
      <c r="P233" s="9"/>
      <c r="Q233" s="9"/>
      <c r="R233" s="39"/>
      <c r="S233" s="9"/>
      <c r="T233" s="9"/>
      <c r="U233" s="9"/>
      <c r="V233" s="9"/>
      <c r="W233" s="9"/>
      <c r="X233" s="39"/>
      <c r="Y233" s="9"/>
      <c r="Z233" s="5"/>
    </row>
    <row r="234" spans="4:26" ht="15" customHeight="1">
      <c r="D234" s="5"/>
      <c r="L234" s="9"/>
      <c r="M234" s="9"/>
      <c r="N234" s="9"/>
      <c r="O234" s="9"/>
      <c r="P234" s="9"/>
      <c r="Q234" s="9"/>
      <c r="R234" s="39"/>
      <c r="S234" s="9"/>
      <c r="T234" s="9"/>
      <c r="U234" s="9"/>
      <c r="V234" s="9"/>
      <c r="W234" s="9"/>
      <c r="X234" s="39"/>
      <c r="Y234" s="9"/>
      <c r="Z234" s="5"/>
    </row>
    <row r="235" spans="4:26" ht="15" customHeight="1">
      <c r="D235" s="5"/>
      <c r="L235" s="9"/>
      <c r="M235" s="9"/>
      <c r="N235" s="9"/>
      <c r="O235" s="9"/>
      <c r="P235" s="9"/>
      <c r="Q235" s="9"/>
      <c r="R235" s="39"/>
      <c r="S235" s="9"/>
      <c r="T235" s="9"/>
      <c r="U235" s="9"/>
      <c r="V235" s="9"/>
      <c r="W235" s="9"/>
      <c r="X235" s="39"/>
      <c r="Y235" s="9"/>
      <c r="Z235" s="5"/>
    </row>
    <row r="236" spans="4:26" ht="15" customHeight="1">
      <c r="D236" s="5"/>
      <c r="L236" s="9"/>
      <c r="M236" s="9"/>
      <c r="N236" s="9"/>
      <c r="O236" s="9"/>
      <c r="P236" s="9"/>
      <c r="Q236" s="9"/>
      <c r="R236" s="39"/>
      <c r="S236" s="9"/>
      <c r="T236" s="9"/>
      <c r="U236" s="9"/>
      <c r="V236" s="9"/>
      <c r="W236" s="9"/>
      <c r="X236" s="39"/>
      <c r="Y236" s="9"/>
      <c r="Z236" s="5"/>
    </row>
    <row r="237" spans="4:26" ht="15" customHeight="1">
      <c r="D237" s="5"/>
      <c r="L237" s="9"/>
      <c r="M237" s="9"/>
      <c r="N237" s="9"/>
      <c r="O237" s="9"/>
      <c r="P237" s="9"/>
      <c r="Q237" s="9"/>
      <c r="R237" s="39"/>
      <c r="S237" s="9"/>
      <c r="T237" s="9"/>
      <c r="U237" s="9"/>
      <c r="V237" s="9"/>
      <c r="W237" s="9"/>
      <c r="X237" s="39"/>
      <c r="Y237" s="9"/>
      <c r="Z237" s="5"/>
    </row>
    <row r="238" spans="4:26" ht="15" customHeight="1">
      <c r="D238" s="5"/>
      <c r="L238" s="9"/>
      <c r="M238" s="9"/>
      <c r="N238" s="9"/>
      <c r="O238" s="9"/>
      <c r="P238" s="9"/>
      <c r="Q238" s="9"/>
      <c r="R238" s="39"/>
      <c r="S238" s="9"/>
      <c r="T238" s="9"/>
      <c r="U238" s="9"/>
      <c r="V238" s="9"/>
      <c r="W238" s="9"/>
      <c r="X238" s="39"/>
      <c r="Y238" s="9"/>
      <c r="Z238" s="5"/>
    </row>
    <row r="239" spans="4:26" ht="15" customHeight="1">
      <c r="D239" s="5"/>
      <c r="L239" s="9"/>
      <c r="M239" s="9"/>
      <c r="N239" s="9"/>
      <c r="O239" s="9"/>
      <c r="P239" s="9"/>
      <c r="Q239" s="9"/>
      <c r="R239" s="39"/>
      <c r="S239" s="9"/>
      <c r="T239" s="9"/>
      <c r="U239" s="9"/>
      <c r="V239" s="9"/>
      <c r="W239" s="9"/>
      <c r="X239" s="39"/>
      <c r="Y239" s="9"/>
      <c r="Z239" s="5"/>
    </row>
    <row r="240" spans="4:26" ht="15" customHeight="1">
      <c r="D240" s="5"/>
      <c r="L240" s="9"/>
      <c r="M240" s="9"/>
      <c r="N240" s="9"/>
      <c r="O240" s="9"/>
      <c r="P240" s="9"/>
      <c r="Q240" s="9"/>
      <c r="R240" s="39"/>
      <c r="S240" s="9"/>
      <c r="T240" s="9"/>
      <c r="U240" s="9"/>
      <c r="V240" s="9"/>
      <c r="W240" s="9"/>
      <c r="X240" s="39"/>
      <c r="Y240" s="9"/>
      <c r="Z240" s="5"/>
    </row>
    <row r="241" spans="4:26" ht="15" customHeight="1">
      <c r="D241" s="5"/>
      <c r="L241" s="9"/>
      <c r="M241" s="9"/>
      <c r="N241" s="9"/>
      <c r="O241" s="9"/>
      <c r="P241" s="9"/>
      <c r="Q241" s="9"/>
      <c r="R241" s="39"/>
      <c r="S241" s="9"/>
      <c r="T241" s="9"/>
      <c r="U241" s="9"/>
      <c r="V241" s="9"/>
      <c r="W241" s="9"/>
      <c r="X241" s="39"/>
      <c r="Y241" s="9"/>
      <c r="Z241" s="5"/>
    </row>
    <row r="242" spans="4:26" ht="15" customHeight="1">
      <c r="D242" s="5"/>
      <c r="L242" s="9"/>
      <c r="M242" s="9"/>
      <c r="N242" s="9"/>
      <c r="O242" s="9"/>
      <c r="P242" s="9"/>
      <c r="Q242" s="9"/>
      <c r="R242" s="39"/>
      <c r="S242" s="9"/>
      <c r="T242" s="9"/>
      <c r="U242" s="9"/>
      <c r="V242" s="9"/>
      <c r="W242" s="9"/>
      <c r="X242" s="39"/>
      <c r="Y242" s="9"/>
      <c r="Z242" s="5"/>
    </row>
    <row r="243" spans="4:26" ht="15" customHeight="1">
      <c r="D243" s="5"/>
      <c r="L243" s="9"/>
      <c r="M243" s="9"/>
      <c r="N243" s="9"/>
      <c r="O243" s="9"/>
      <c r="P243" s="9"/>
      <c r="Q243" s="9"/>
      <c r="R243" s="39"/>
      <c r="S243" s="9"/>
      <c r="T243" s="9"/>
      <c r="U243" s="9"/>
      <c r="V243" s="9"/>
      <c r="W243" s="9"/>
      <c r="X243" s="39"/>
      <c r="Y243" s="9"/>
      <c r="Z243" s="5"/>
    </row>
    <row r="244" spans="4:26" ht="15" customHeight="1">
      <c r="D244" s="5"/>
      <c r="L244" s="9"/>
      <c r="M244" s="9"/>
      <c r="N244" s="9"/>
      <c r="O244" s="9"/>
      <c r="P244" s="9"/>
      <c r="Q244" s="9"/>
      <c r="R244" s="39"/>
      <c r="S244" s="9"/>
      <c r="T244" s="9"/>
      <c r="U244" s="9"/>
      <c r="V244" s="9"/>
      <c r="W244" s="9"/>
      <c r="X244" s="39"/>
      <c r="Y244" s="9"/>
      <c r="Z244" s="5"/>
    </row>
    <row r="245" spans="4:26" ht="15" customHeight="1">
      <c r="D245" s="5"/>
      <c r="L245" s="9"/>
      <c r="M245" s="9"/>
      <c r="N245" s="9"/>
      <c r="O245" s="9"/>
      <c r="P245" s="9"/>
      <c r="Q245" s="9"/>
      <c r="R245" s="39"/>
      <c r="S245" s="9"/>
      <c r="T245" s="9"/>
      <c r="U245" s="9"/>
      <c r="V245" s="9"/>
      <c r="W245" s="9"/>
      <c r="X245" s="39"/>
      <c r="Y245" s="9"/>
      <c r="Z245" s="5"/>
    </row>
    <row r="246" spans="4:26" ht="15" customHeight="1">
      <c r="D246" s="5"/>
      <c r="L246" s="9"/>
      <c r="M246" s="9"/>
      <c r="N246" s="9"/>
      <c r="O246" s="9"/>
      <c r="P246" s="9"/>
      <c r="Q246" s="9"/>
      <c r="R246" s="39"/>
      <c r="S246" s="9"/>
      <c r="T246" s="9"/>
      <c r="U246" s="9"/>
      <c r="V246" s="9"/>
      <c r="W246" s="9"/>
      <c r="X246" s="39"/>
      <c r="Y246" s="9"/>
      <c r="Z246" s="5"/>
    </row>
    <row r="247" spans="4:26" ht="15" customHeight="1">
      <c r="D247" s="5"/>
      <c r="L247" s="9"/>
      <c r="M247" s="9"/>
      <c r="N247" s="9"/>
      <c r="O247" s="9"/>
      <c r="P247" s="9"/>
      <c r="Q247" s="9"/>
      <c r="R247" s="39"/>
      <c r="S247" s="9"/>
      <c r="T247" s="9"/>
      <c r="U247" s="9"/>
      <c r="V247" s="9"/>
      <c r="W247" s="9"/>
      <c r="X247" s="39"/>
      <c r="Y247" s="9"/>
      <c r="Z247" s="5"/>
    </row>
    <row r="248" spans="4:26" ht="15" customHeight="1">
      <c r="D248" s="5"/>
      <c r="L248" s="9"/>
      <c r="M248" s="9"/>
      <c r="N248" s="9"/>
      <c r="O248" s="9"/>
      <c r="P248" s="9"/>
      <c r="Q248" s="9"/>
      <c r="R248" s="39"/>
      <c r="S248" s="9"/>
      <c r="T248" s="9"/>
      <c r="U248" s="9"/>
      <c r="V248" s="9"/>
      <c r="W248" s="9"/>
      <c r="X248" s="39"/>
      <c r="Y248" s="9"/>
      <c r="Z248" s="5"/>
    </row>
    <row r="249" spans="4:26" ht="15" customHeight="1">
      <c r="D249" s="5"/>
      <c r="L249" s="9"/>
      <c r="M249" s="9"/>
      <c r="N249" s="9"/>
      <c r="O249" s="9"/>
      <c r="P249" s="9"/>
      <c r="Q249" s="9"/>
      <c r="R249" s="39"/>
      <c r="S249" s="9"/>
      <c r="T249" s="9"/>
      <c r="U249" s="9"/>
      <c r="V249" s="9"/>
      <c r="W249" s="9"/>
      <c r="X249" s="39"/>
      <c r="Y249" s="9"/>
      <c r="Z249" s="5"/>
    </row>
    <row r="250" spans="4:26" ht="15" customHeight="1">
      <c r="D250" s="5"/>
      <c r="L250" s="9"/>
      <c r="M250" s="9"/>
      <c r="N250" s="9"/>
      <c r="O250" s="9"/>
      <c r="P250" s="9"/>
      <c r="Q250" s="9"/>
      <c r="R250" s="39"/>
      <c r="S250" s="9"/>
      <c r="T250" s="9"/>
      <c r="U250" s="9"/>
      <c r="V250" s="9"/>
      <c r="W250" s="9"/>
      <c r="X250" s="39"/>
      <c r="Y250" s="9"/>
      <c r="Z250" s="5"/>
    </row>
    <row r="251" spans="4:26" ht="15" customHeight="1">
      <c r="D251" s="5"/>
      <c r="L251" s="9"/>
      <c r="M251" s="9"/>
      <c r="N251" s="9"/>
      <c r="O251" s="9"/>
      <c r="P251" s="9"/>
      <c r="Q251" s="9"/>
      <c r="R251" s="39"/>
      <c r="S251" s="9"/>
      <c r="T251" s="9"/>
      <c r="U251" s="9"/>
      <c r="V251" s="9"/>
      <c r="W251" s="9"/>
      <c r="X251" s="39"/>
      <c r="Y251" s="9"/>
      <c r="Z251" s="5"/>
    </row>
    <row r="252" spans="4:26" ht="15" customHeight="1">
      <c r="D252" s="5"/>
      <c r="L252" s="9"/>
      <c r="M252" s="9"/>
      <c r="N252" s="9"/>
      <c r="O252" s="9"/>
      <c r="P252" s="9"/>
      <c r="Q252" s="9"/>
      <c r="R252" s="39"/>
      <c r="S252" s="9"/>
      <c r="T252" s="9"/>
      <c r="U252" s="9"/>
      <c r="V252" s="9"/>
      <c r="W252" s="9"/>
      <c r="X252" s="39"/>
      <c r="Y252" s="9"/>
      <c r="Z252" s="5"/>
    </row>
    <row r="253" spans="4:26" ht="15" customHeight="1">
      <c r="D253" s="5"/>
      <c r="L253" s="9"/>
      <c r="M253" s="9"/>
      <c r="N253" s="9"/>
      <c r="O253" s="9"/>
      <c r="P253" s="9"/>
      <c r="Q253" s="9"/>
      <c r="R253" s="39"/>
      <c r="S253" s="9"/>
      <c r="T253" s="9"/>
      <c r="U253" s="9"/>
      <c r="V253" s="9"/>
      <c r="W253" s="9"/>
      <c r="X253" s="39"/>
      <c r="Y253" s="9"/>
      <c r="Z253" s="5"/>
    </row>
    <row r="254" spans="4:26" ht="15" customHeight="1">
      <c r="D254" s="5"/>
      <c r="L254" s="9"/>
      <c r="M254" s="9"/>
      <c r="N254" s="9"/>
      <c r="O254" s="9"/>
      <c r="P254" s="9"/>
      <c r="Q254" s="9"/>
      <c r="R254" s="39"/>
      <c r="S254" s="9"/>
      <c r="T254" s="9"/>
      <c r="U254" s="9"/>
      <c r="V254" s="9"/>
      <c r="W254" s="9"/>
      <c r="X254" s="39"/>
      <c r="Y254" s="9"/>
      <c r="Z254" s="5"/>
    </row>
    <row r="255" spans="4:26" ht="15" customHeight="1">
      <c r="D255" s="5"/>
      <c r="L255" s="9"/>
      <c r="M255" s="9"/>
      <c r="N255" s="9"/>
      <c r="O255" s="9"/>
      <c r="P255" s="9"/>
      <c r="Q255" s="9"/>
      <c r="R255" s="39"/>
      <c r="S255" s="9"/>
      <c r="T255" s="9"/>
      <c r="U255" s="9"/>
      <c r="V255" s="9"/>
      <c r="W255" s="9"/>
      <c r="X255" s="39"/>
      <c r="Y255" s="9"/>
      <c r="Z255" s="5"/>
    </row>
    <row r="256" spans="4:26" ht="15" customHeight="1">
      <c r="D256" s="5"/>
      <c r="L256" s="9"/>
      <c r="M256" s="9"/>
      <c r="N256" s="9"/>
      <c r="O256" s="9"/>
      <c r="P256" s="9"/>
      <c r="Q256" s="9"/>
      <c r="R256" s="39"/>
      <c r="S256" s="9"/>
      <c r="T256" s="9"/>
      <c r="U256" s="9"/>
      <c r="V256" s="9"/>
      <c r="W256" s="9"/>
      <c r="X256" s="39"/>
      <c r="Y256" s="9"/>
      <c r="Z256" s="5"/>
    </row>
    <row r="257" spans="4:26" ht="15" customHeight="1">
      <c r="D257" s="5"/>
      <c r="L257" s="9"/>
      <c r="M257" s="9"/>
      <c r="N257" s="9"/>
      <c r="O257" s="9"/>
      <c r="P257" s="9"/>
      <c r="Q257" s="9"/>
      <c r="R257" s="39"/>
      <c r="S257" s="9"/>
      <c r="T257" s="9"/>
      <c r="U257" s="9"/>
      <c r="V257" s="9"/>
      <c r="W257" s="9"/>
      <c r="X257" s="39"/>
      <c r="Y257" s="9"/>
      <c r="Z257" s="5"/>
    </row>
    <row r="258" spans="4:26" ht="15" customHeight="1">
      <c r="D258" s="5"/>
      <c r="L258" s="9"/>
      <c r="M258" s="9"/>
      <c r="N258" s="9"/>
      <c r="O258" s="9"/>
      <c r="P258" s="9"/>
      <c r="Q258" s="9"/>
      <c r="R258" s="39"/>
      <c r="S258" s="9"/>
      <c r="T258" s="9"/>
      <c r="U258" s="9"/>
      <c r="V258" s="9"/>
      <c r="W258" s="9"/>
      <c r="X258" s="39"/>
      <c r="Y258" s="9"/>
      <c r="Z258" s="5"/>
    </row>
    <row r="259" spans="4:26" ht="15" customHeight="1">
      <c r="D259" s="5"/>
      <c r="L259" s="9"/>
      <c r="M259" s="9"/>
      <c r="N259" s="9"/>
      <c r="O259" s="9"/>
      <c r="P259" s="9"/>
      <c r="Q259" s="9"/>
      <c r="R259" s="39"/>
      <c r="S259" s="9"/>
      <c r="T259" s="9"/>
      <c r="U259" s="9"/>
      <c r="V259" s="9"/>
      <c r="W259" s="9"/>
      <c r="X259" s="39"/>
      <c r="Y259" s="9"/>
      <c r="Z259" s="5"/>
    </row>
    <row r="260" spans="4:26" ht="15" customHeight="1">
      <c r="D260" s="5"/>
      <c r="L260" s="9"/>
      <c r="M260" s="9"/>
      <c r="N260" s="9"/>
      <c r="O260" s="9"/>
      <c r="P260" s="9"/>
      <c r="Q260" s="9"/>
      <c r="R260" s="39"/>
      <c r="S260" s="9"/>
      <c r="T260" s="9"/>
      <c r="U260" s="9"/>
      <c r="V260" s="9"/>
      <c r="W260" s="9"/>
      <c r="X260" s="39"/>
      <c r="Y260" s="9"/>
      <c r="Z260" s="5"/>
    </row>
    <row r="261" spans="4:26" ht="15" customHeight="1">
      <c r="D261" s="5"/>
      <c r="L261" s="9"/>
      <c r="M261" s="9"/>
      <c r="N261" s="9"/>
      <c r="O261" s="9"/>
      <c r="P261" s="9"/>
      <c r="Q261" s="9"/>
      <c r="R261" s="39"/>
      <c r="S261" s="9"/>
      <c r="T261" s="9"/>
      <c r="U261" s="9"/>
      <c r="V261" s="9"/>
      <c r="W261" s="9"/>
      <c r="X261" s="39"/>
      <c r="Y261" s="9"/>
      <c r="Z261" s="5"/>
    </row>
    <row r="262" spans="4:26" ht="15" customHeight="1">
      <c r="D262" s="5"/>
      <c r="L262" s="9"/>
      <c r="M262" s="9"/>
      <c r="N262" s="9"/>
      <c r="O262" s="9"/>
      <c r="P262" s="9"/>
      <c r="Q262" s="9"/>
      <c r="R262" s="39"/>
      <c r="S262" s="9"/>
      <c r="T262" s="9"/>
      <c r="U262" s="9"/>
      <c r="V262" s="9"/>
      <c r="W262" s="9"/>
      <c r="X262" s="39"/>
      <c r="Y262" s="9"/>
      <c r="Z262" s="5"/>
    </row>
    <row r="263" spans="4:26" ht="15" customHeight="1">
      <c r="D263" s="5"/>
      <c r="L263" s="9"/>
      <c r="M263" s="9"/>
      <c r="N263" s="9"/>
      <c r="O263" s="9"/>
      <c r="P263" s="9"/>
      <c r="Q263" s="9"/>
      <c r="R263" s="39"/>
      <c r="S263" s="9"/>
      <c r="T263" s="9"/>
      <c r="U263" s="9"/>
      <c r="V263" s="9"/>
      <c r="W263" s="9"/>
      <c r="X263" s="39"/>
      <c r="Y263" s="9"/>
      <c r="Z263" s="5"/>
    </row>
    <row r="264" spans="4:26" ht="15" customHeight="1">
      <c r="D264" s="5"/>
      <c r="L264" s="9"/>
      <c r="M264" s="9"/>
      <c r="N264" s="9"/>
      <c r="O264" s="9"/>
      <c r="P264" s="9"/>
      <c r="Q264" s="9"/>
      <c r="R264" s="39"/>
      <c r="S264" s="9"/>
      <c r="T264" s="9"/>
      <c r="U264" s="9"/>
      <c r="V264" s="9"/>
      <c r="W264" s="9"/>
      <c r="X264" s="39"/>
      <c r="Y264" s="9"/>
      <c r="Z264" s="5"/>
    </row>
    <row r="265" spans="4:26" ht="15" customHeight="1">
      <c r="D265" s="5"/>
      <c r="L265" s="9"/>
      <c r="M265" s="9"/>
      <c r="N265" s="9"/>
      <c r="O265" s="9"/>
      <c r="P265" s="9"/>
      <c r="Q265" s="9"/>
      <c r="R265" s="39"/>
      <c r="S265" s="9"/>
      <c r="T265" s="9"/>
      <c r="U265" s="9"/>
      <c r="V265" s="9"/>
      <c r="W265" s="9"/>
      <c r="X265" s="39"/>
      <c r="Y265" s="9"/>
      <c r="Z265" s="5"/>
    </row>
    <row r="266" spans="4:26" ht="15" customHeight="1">
      <c r="D266" s="5"/>
      <c r="L266" s="9"/>
      <c r="M266" s="9"/>
      <c r="N266" s="9"/>
      <c r="O266" s="9"/>
      <c r="P266" s="9"/>
      <c r="Q266" s="9"/>
      <c r="R266" s="39"/>
      <c r="S266" s="9"/>
      <c r="T266" s="9"/>
      <c r="U266" s="9"/>
      <c r="V266" s="9"/>
      <c r="W266" s="9"/>
      <c r="X266" s="39"/>
      <c r="Y266" s="9"/>
      <c r="Z266" s="5"/>
    </row>
    <row r="267" spans="4:26" ht="15" customHeight="1">
      <c r="D267" s="5"/>
      <c r="L267" s="9"/>
      <c r="M267" s="9"/>
      <c r="N267" s="9"/>
      <c r="O267" s="9"/>
      <c r="P267" s="9"/>
      <c r="Q267" s="9"/>
      <c r="R267" s="39"/>
      <c r="S267" s="9"/>
      <c r="T267" s="9"/>
      <c r="U267" s="9"/>
      <c r="V267" s="9"/>
      <c r="W267" s="9"/>
      <c r="X267" s="39"/>
      <c r="Y267" s="9"/>
      <c r="Z267" s="5"/>
    </row>
    <row r="268" spans="4:26" ht="15" customHeight="1">
      <c r="D268" s="5"/>
      <c r="L268" s="9"/>
      <c r="M268" s="9"/>
      <c r="N268" s="9"/>
      <c r="O268" s="9"/>
      <c r="P268" s="9"/>
      <c r="Q268" s="9"/>
      <c r="R268" s="39"/>
      <c r="S268" s="9"/>
      <c r="T268" s="9"/>
      <c r="U268" s="9"/>
      <c r="V268" s="9"/>
      <c r="W268" s="9"/>
      <c r="X268" s="39"/>
      <c r="Y268" s="9"/>
      <c r="Z268" s="5"/>
    </row>
    <row r="269" spans="4:26" ht="15" customHeight="1">
      <c r="D269" s="5"/>
      <c r="L269" s="9"/>
      <c r="M269" s="9"/>
      <c r="N269" s="9"/>
      <c r="O269" s="9"/>
      <c r="P269" s="9"/>
      <c r="Q269" s="9"/>
      <c r="R269" s="39"/>
      <c r="S269" s="9"/>
      <c r="T269" s="9"/>
      <c r="U269" s="9"/>
      <c r="V269" s="9"/>
      <c r="W269" s="9"/>
      <c r="X269" s="39"/>
      <c r="Y269" s="9"/>
      <c r="Z269" s="5"/>
    </row>
    <row r="270" spans="4:26" ht="15" customHeight="1">
      <c r="D270" s="5"/>
      <c r="L270" s="9"/>
      <c r="M270" s="9"/>
      <c r="N270" s="9"/>
      <c r="O270" s="9"/>
      <c r="P270" s="9"/>
      <c r="Q270" s="9"/>
      <c r="R270" s="39"/>
      <c r="S270" s="9"/>
      <c r="T270" s="9"/>
      <c r="U270" s="9"/>
      <c r="V270" s="9"/>
      <c r="W270" s="9"/>
      <c r="X270" s="39"/>
      <c r="Y270" s="9"/>
      <c r="Z270" s="5"/>
    </row>
    <row r="271" spans="4:26" ht="15" customHeight="1">
      <c r="D271" s="5"/>
      <c r="L271" s="9"/>
      <c r="M271" s="9"/>
      <c r="N271" s="9"/>
      <c r="O271" s="9"/>
      <c r="P271" s="9"/>
      <c r="Q271" s="9"/>
      <c r="R271" s="39"/>
      <c r="S271" s="9"/>
      <c r="T271" s="9"/>
      <c r="U271" s="9"/>
      <c r="V271" s="9"/>
      <c r="W271" s="9"/>
      <c r="X271" s="39"/>
      <c r="Y271" s="9"/>
      <c r="Z271" s="5"/>
    </row>
    <row r="272" spans="4:26" ht="15" customHeight="1">
      <c r="D272" s="5"/>
      <c r="L272" s="9"/>
      <c r="M272" s="9"/>
      <c r="N272" s="9"/>
      <c r="O272" s="9"/>
      <c r="P272" s="9"/>
      <c r="Q272" s="9"/>
      <c r="R272" s="39"/>
      <c r="S272" s="9"/>
      <c r="T272" s="9"/>
      <c r="U272" s="9"/>
      <c r="V272" s="9"/>
      <c r="W272" s="9"/>
      <c r="X272" s="39"/>
      <c r="Y272" s="9"/>
      <c r="Z272" s="5"/>
    </row>
    <row r="273" spans="4:26" ht="15" customHeight="1">
      <c r="D273" s="5"/>
      <c r="L273" s="9"/>
      <c r="M273" s="9"/>
      <c r="N273" s="9"/>
      <c r="O273" s="9"/>
      <c r="P273" s="9"/>
      <c r="Q273" s="9"/>
      <c r="R273" s="39"/>
      <c r="S273" s="9"/>
      <c r="T273" s="9"/>
      <c r="U273" s="9"/>
      <c r="V273" s="9"/>
      <c r="W273" s="9"/>
      <c r="X273" s="39"/>
      <c r="Y273" s="9"/>
      <c r="Z273" s="5"/>
    </row>
    <row r="274" spans="4:26" ht="15" customHeight="1">
      <c r="D274" s="5"/>
      <c r="L274" s="9"/>
      <c r="M274" s="9"/>
      <c r="N274" s="9"/>
      <c r="O274" s="9"/>
      <c r="P274" s="9"/>
      <c r="Q274" s="9"/>
      <c r="R274" s="39"/>
      <c r="S274" s="9"/>
      <c r="T274" s="9"/>
      <c r="U274" s="9"/>
      <c r="V274" s="9"/>
      <c r="W274" s="9"/>
      <c r="X274" s="39"/>
      <c r="Y274" s="9"/>
      <c r="Z274" s="5"/>
    </row>
    <row r="275" spans="4:26" ht="15" customHeight="1">
      <c r="D275" s="5"/>
      <c r="L275" s="9"/>
      <c r="M275" s="9"/>
      <c r="N275" s="9"/>
      <c r="O275" s="9"/>
      <c r="P275" s="9"/>
      <c r="Q275" s="9"/>
      <c r="R275" s="39"/>
      <c r="S275" s="9"/>
      <c r="T275" s="9"/>
      <c r="U275" s="9"/>
      <c r="V275" s="9"/>
      <c r="W275" s="9"/>
      <c r="X275" s="39"/>
      <c r="Y275" s="9"/>
      <c r="Z275" s="5"/>
    </row>
    <row r="276" spans="4:26" ht="15" customHeight="1">
      <c r="D276" s="5"/>
      <c r="L276" s="9"/>
      <c r="M276" s="9"/>
      <c r="N276" s="9"/>
      <c r="O276" s="9"/>
      <c r="P276" s="9"/>
      <c r="Q276" s="9"/>
      <c r="R276" s="39"/>
      <c r="S276" s="9"/>
      <c r="T276" s="9"/>
      <c r="U276" s="9"/>
      <c r="V276" s="9"/>
      <c r="W276" s="9"/>
      <c r="X276" s="39"/>
      <c r="Y276" s="9"/>
      <c r="Z276" s="5"/>
    </row>
    <row r="277" spans="4:26" ht="15" customHeight="1">
      <c r="D277" s="5"/>
      <c r="L277" s="9"/>
      <c r="M277" s="9"/>
      <c r="N277" s="9"/>
      <c r="O277" s="9"/>
      <c r="P277" s="9"/>
      <c r="Q277" s="9"/>
      <c r="R277" s="39"/>
      <c r="S277" s="9"/>
      <c r="T277" s="9"/>
      <c r="U277" s="9"/>
      <c r="V277" s="9"/>
      <c r="W277" s="9"/>
      <c r="X277" s="39"/>
      <c r="Y277" s="9"/>
      <c r="Z277" s="5"/>
    </row>
    <row r="278" spans="4:26" ht="15" customHeight="1">
      <c r="D278" s="5"/>
      <c r="L278" s="9"/>
      <c r="M278" s="9"/>
      <c r="N278" s="9"/>
      <c r="O278" s="9"/>
      <c r="P278" s="9"/>
      <c r="Q278" s="9"/>
      <c r="R278" s="39"/>
      <c r="S278" s="9"/>
      <c r="T278" s="9"/>
      <c r="U278" s="9"/>
      <c r="V278" s="9"/>
      <c r="W278" s="9"/>
      <c r="X278" s="39"/>
      <c r="Y278" s="9"/>
      <c r="Z278" s="5"/>
    </row>
    <row r="279" spans="4:26" ht="15" customHeight="1">
      <c r="D279" s="5"/>
      <c r="L279" s="9"/>
      <c r="M279" s="9"/>
      <c r="N279" s="9"/>
      <c r="O279" s="9"/>
      <c r="P279" s="9"/>
      <c r="Q279" s="9"/>
      <c r="R279" s="39"/>
      <c r="S279" s="9"/>
      <c r="T279" s="9"/>
      <c r="U279" s="9"/>
      <c r="V279" s="9"/>
      <c r="W279" s="9"/>
      <c r="X279" s="39"/>
      <c r="Y279" s="9"/>
      <c r="Z279" s="5"/>
    </row>
    <row r="280" spans="4:26" ht="15" customHeight="1">
      <c r="D280" s="5"/>
      <c r="L280" s="9"/>
      <c r="M280" s="9"/>
      <c r="N280" s="9"/>
      <c r="O280" s="9"/>
      <c r="P280" s="9"/>
      <c r="Q280" s="9"/>
      <c r="R280" s="39"/>
      <c r="S280" s="9"/>
      <c r="T280" s="9"/>
      <c r="U280" s="9"/>
      <c r="V280" s="9"/>
      <c r="W280" s="9"/>
      <c r="X280" s="39"/>
      <c r="Y280" s="9"/>
      <c r="Z280" s="5"/>
    </row>
    <row r="281" spans="4:26" ht="15" customHeight="1">
      <c r="D281" s="5"/>
      <c r="L281" s="9"/>
      <c r="M281" s="9"/>
      <c r="N281" s="9"/>
      <c r="O281" s="9"/>
      <c r="P281" s="9"/>
      <c r="Q281" s="9"/>
      <c r="R281" s="39"/>
      <c r="S281" s="9"/>
      <c r="T281" s="9"/>
      <c r="U281" s="9"/>
      <c r="V281" s="9"/>
      <c r="W281" s="9"/>
      <c r="X281" s="39"/>
      <c r="Y281" s="9"/>
      <c r="Z281" s="5"/>
    </row>
    <row r="282" spans="4:26" ht="15" customHeight="1">
      <c r="D282" s="5"/>
      <c r="L282" s="9"/>
      <c r="M282" s="9"/>
      <c r="N282" s="9"/>
      <c r="O282" s="9"/>
      <c r="P282" s="9"/>
      <c r="Q282" s="9"/>
      <c r="R282" s="39"/>
      <c r="S282" s="9"/>
      <c r="T282" s="9"/>
      <c r="U282" s="9"/>
      <c r="V282" s="9"/>
      <c r="W282" s="9"/>
      <c r="X282" s="39"/>
      <c r="Y282" s="9"/>
      <c r="Z282" s="5"/>
    </row>
    <row r="283" spans="4:26" ht="15" customHeight="1">
      <c r="D283" s="5"/>
      <c r="L283" s="9"/>
      <c r="M283" s="9"/>
      <c r="N283" s="9"/>
      <c r="O283" s="9"/>
      <c r="P283" s="9"/>
      <c r="Q283" s="9"/>
      <c r="R283" s="39"/>
      <c r="S283" s="9"/>
      <c r="T283" s="9"/>
      <c r="U283" s="9"/>
      <c r="V283" s="9"/>
      <c r="W283" s="9"/>
      <c r="X283" s="39"/>
      <c r="Y283" s="9"/>
      <c r="Z283" s="5"/>
    </row>
    <row r="284" spans="4:26" ht="15" customHeight="1">
      <c r="D284" s="5"/>
      <c r="L284" s="9"/>
      <c r="M284" s="9"/>
      <c r="N284" s="9"/>
      <c r="O284" s="9"/>
      <c r="P284" s="9"/>
      <c r="Q284" s="9"/>
      <c r="R284" s="39"/>
      <c r="S284" s="9"/>
      <c r="T284" s="9"/>
      <c r="U284" s="9"/>
      <c r="V284" s="9"/>
      <c r="W284" s="9"/>
      <c r="X284" s="39"/>
      <c r="Y284" s="9"/>
      <c r="Z284" s="5"/>
    </row>
    <row r="285" spans="4:26" ht="15" customHeight="1">
      <c r="D285" s="5"/>
      <c r="L285" s="9"/>
      <c r="M285" s="9"/>
      <c r="N285" s="9"/>
      <c r="O285" s="9"/>
      <c r="P285" s="9"/>
      <c r="Q285" s="9"/>
      <c r="R285" s="39"/>
      <c r="S285" s="9"/>
      <c r="T285" s="9"/>
      <c r="U285" s="9"/>
      <c r="V285" s="9"/>
      <c r="W285" s="9"/>
      <c r="X285" s="39"/>
      <c r="Y285" s="9"/>
      <c r="Z285" s="5"/>
    </row>
    <row r="286" spans="4:26" ht="15" customHeight="1">
      <c r="D286" s="5"/>
      <c r="L286" s="9"/>
      <c r="M286" s="9"/>
      <c r="N286" s="9"/>
      <c r="O286" s="9"/>
      <c r="P286" s="9"/>
      <c r="Q286" s="9"/>
      <c r="R286" s="39"/>
      <c r="S286" s="9"/>
      <c r="T286" s="9"/>
      <c r="U286" s="9"/>
      <c r="V286" s="9"/>
      <c r="W286" s="9"/>
      <c r="X286" s="39"/>
      <c r="Y286" s="9"/>
      <c r="Z286" s="5"/>
    </row>
    <row r="287" spans="4:26" ht="15" customHeight="1">
      <c r="D287" s="5"/>
      <c r="L287" s="9"/>
      <c r="M287" s="9"/>
      <c r="N287" s="9"/>
      <c r="O287" s="9"/>
      <c r="P287" s="9"/>
      <c r="Q287" s="9"/>
      <c r="R287" s="39"/>
      <c r="S287" s="9"/>
      <c r="T287" s="9"/>
      <c r="U287" s="9"/>
      <c r="V287" s="9"/>
      <c r="W287" s="9"/>
      <c r="X287" s="39"/>
      <c r="Y287" s="9"/>
      <c r="Z287" s="5"/>
    </row>
    <row r="288" spans="4:26" ht="15" customHeight="1">
      <c r="D288" s="5"/>
      <c r="L288" s="9"/>
      <c r="M288" s="9"/>
      <c r="N288" s="9"/>
      <c r="O288" s="9"/>
      <c r="P288" s="9"/>
      <c r="Q288" s="9"/>
      <c r="R288" s="39"/>
      <c r="S288" s="9"/>
      <c r="T288" s="9"/>
      <c r="U288" s="9"/>
      <c r="V288" s="9"/>
      <c r="W288" s="9"/>
      <c r="X288" s="39"/>
      <c r="Y288" s="9"/>
      <c r="Z288" s="5"/>
    </row>
    <row r="289" spans="4:26" ht="15" customHeight="1">
      <c r="D289" s="5"/>
      <c r="L289" s="9"/>
      <c r="M289" s="9"/>
      <c r="N289" s="9"/>
      <c r="O289" s="9"/>
      <c r="P289" s="9"/>
      <c r="Q289" s="9"/>
      <c r="R289" s="39"/>
      <c r="S289" s="9"/>
      <c r="T289" s="9"/>
      <c r="U289" s="9"/>
      <c r="V289" s="9"/>
      <c r="W289" s="9"/>
      <c r="X289" s="39"/>
      <c r="Y289" s="9"/>
      <c r="Z289" s="5"/>
    </row>
    <row r="290" spans="4:26" ht="15" customHeight="1">
      <c r="D290" s="5"/>
      <c r="L290" s="9"/>
      <c r="M290" s="9"/>
      <c r="N290" s="9"/>
      <c r="O290" s="9"/>
      <c r="P290" s="9"/>
      <c r="Q290" s="9"/>
      <c r="R290" s="39"/>
      <c r="S290" s="9"/>
      <c r="T290" s="9"/>
      <c r="U290" s="9"/>
      <c r="V290" s="9"/>
      <c r="W290" s="9"/>
      <c r="X290" s="39"/>
      <c r="Y290" s="9"/>
      <c r="Z290" s="5"/>
    </row>
    <row r="291" spans="4:26" ht="15" customHeight="1">
      <c r="D291" s="5"/>
      <c r="L291" s="9"/>
      <c r="M291" s="9"/>
      <c r="N291" s="9"/>
      <c r="O291" s="9"/>
      <c r="P291" s="9"/>
      <c r="Q291" s="9"/>
      <c r="R291" s="39"/>
      <c r="S291" s="9"/>
      <c r="T291" s="9"/>
      <c r="U291" s="9"/>
      <c r="V291" s="9"/>
      <c r="W291" s="9"/>
      <c r="X291" s="39"/>
      <c r="Y291" s="9"/>
      <c r="Z291" s="5"/>
    </row>
    <row r="292" spans="4:26" ht="15" customHeight="1">
      <c r="D292" s="5"/>
      <c r="L292" s="9"/>
      <c r="M292" s="9"/>
      <c r="N292" s="9"/>
      <c r="O292" s="9"/>
      <c r="P292" s="9"/>
      <c r="Q292" s="9"/>
      <c r="R292" s="39"/>
      <c r="S292" s="9"/>
      <c r="T292" s="9"/>
      <c r="U292" s="9"/>
      <c r="V292" s="9"/>
      <c r="W292" s="9"/>
      <c r="X292" s="39"/>
      <c r="Y292" s="9"/>
      <c r="Z292" s="5"/>
    </row>
    <row r="293" spans="4:26" ht="15" customHeight="1">
      <c r="D293" s="5"/>
      <c r="L293" s="9"/>
      <c r="M293" s="9"/>
      <c r="N293" s="9"/>
      <c r="O293" s="9"/>
      <c r="P293" s="9"/>
      <c r="Q293" s="9"/>
      <c r="R293" s="39"/>
      <c r="S293" s="9"/>
      <c r="T293" s="9"/>
      <c r="U293" s="9"/>
      <c r="V293" s="9"/>
      <c r="W293" s="9"/>
      <c r="X293" s="39"/>
      <c r="Y293" s="9"/>
      <c r="Z293" s="5"/>
    </row>
    <row r="294" spans="4:26" ht="15" customHeight="1">
      <c r="D294" s="5"/>
      <c r="L294" s="9"/>
      <c r="M294" s="9"/>
      <c r="N294" s="9"/>
      <c r="O294" s="9"/>
      <c r="P294" s="9"/>
      <c r="Q294" s="9"/>
      <c r="R294" s="39"/>
      <c r="S294" s="9"/>
      <c r="T294" s="9"/>
      <c r="U294" s="9"/>
      <c r="V294" s="9"/>
      <c r="W294" s="9"/>
      <c r="X294" s="39"/>
      <c r="Y294" s="9"/>
      <c r="Z294" s="5"/>
    </row>
    <row r="295" spans="4:26" ht="15" customHeight="1">
      <c r="D295" s="5"/>
      <c r="L295" s="9"/>
      <c r="M295" s="9"/>
      <c r="N295" s="9"/>
      <c r="O295" s="9"/>
      <c r="P295" s="9"/>
      <c r="Q295" s="9"/>
      <c r="R295" s="39"/>
      <c r="S295" s="9"/>
      <c r="T295" s="9"/>
      <c r="U295" s="9"/>
      <c r="V295" s="9"/>
      <c r="W295" s="9"/>
      <c r="X295" s="39"/>
      <c r="Y295" s="9"/>
      <c r="Z295" s="5"/>
    </row>
    <row r="296" spans="4:26" ht="15" customHeight="1">
      <c r="D296" s="5"/>
      <c r="L296" s="9"/>
      <c r="M296" s="9"/>
      <c r="N296" s="9"/>
      <c r="O296" s="9"/>
      <c r="P296" s="9"/>
      <c r="Q296" s="9"/>
      <c r="R296" s="39"/>
      <c r="S296" s="9"/>
      <c r="T296" s="9"/>
      <c r="U296" s="9"/>
      <c r="V296" s="9"/>
      <c r="W296" s="9"/>
      <c r="X296" s="39"/>
      <c r="Y296" s="9"/>
      <c r="Z296" s="5"/>
    </row>
    <row r="297" spans="4:26" ht="15" customHeight="1">
      <c r="D297" s="5"/>
      <c r="L297" s="9"/>
      <c r="M297" s="9"/>
      <c r="N297" s="9"/>
      <c r="O297" s="9"/>
      <c r="P297" s="9"/>
      <c r="Q297" s="9"/>
      <c r="R297" s="39"/>
      <c r="S297" s="9"/>
      <c r="T297" s="9"/>
      <c r="U297" s="9"/>
      <c r="V297" s="9"/>
      <c r="W297" s="9"/>
      <c r="X297" s="39"/>
      <c r="Y297" s="9"/>
      <c r="Z297" s="5"/>
    </row>
    <row r="298" spans="4:26" ht="15" customHeight="1">
      <c r="D298" s="5"/>
      <c r="L298" s="9"/>
      <c r="M298" s="9"/>
      <c r="N298" s="9"/>
      <c r="O298" s="9"/>
      <c r="P298" s="9"/>
      <c r="Q298" s="9"/>
      <c r="R298" s="39"/>
      <c r="S298" s="9"/>
      <c r="T298" s="9"/>
      <c r="U298" s="9"/>
      <c r="V298" s="9"/>
      <c r="W298" s="9"/>
      <c r="X298" s="39"/>
      <c r="Y298" s="9"/>
      <c r="Z298" s="5"/>
    </row>
    <row r="299" spans="4:26" ht="15" customHeight="1">
      <c r="D299" s="5"/>
      <c r="L299" s="9"/>
      <c r="M299" s="9"/>
      <c r="N299" s="9"/>
      <c r="O299" s="9"/>
      <c r="P299" s="9"/>
      <c r="Q299" s="9"/>
      <c r="R299" s="39"/>
      <c r="S299" s="9"/>
      <c r="T299" s="9"/>
      <c r="U299" s="9"/>
      <c r="V299" s="9"/>
      <c r="W299" s="9"/>
      <c r="X299" s="39"/>
      <c r="Y299" s="9"/>
      <c r="Z299" s="5"/>
    </row>
    <row r="300" spans="4:26" ht="15" customHeight="1">
      <c r="D300" s="5"/>
      <c r="L300" s="9"/>
      <c r="M300" s="9"/>
      <c r="N300" s="9"/>
      <c r="O300" s="9"/>
      <c r="P300" s="9"/>
      <c r="Q300" s="9"/>
      <c r="R300" s="39"/>
      <c r="S300" s="9"/>
      <c r="T300" s="9"/>
      <c r="U300" s="9"/>
      <c r="V300" s="9"/>
      <c r="W300" s="9"/>
      <c r="X300" s="39"/>
      <c r="Y300" s="9"/>
      <c r="Z300" s="5"/>
    </row>
    <row r="301" spans="4:26" ht="15" customHeight="1">
      <c r="D301" s="5"/>
      <c r="L301" s="9"/>
      <c r="M301" s="9"/>
      <c r="N301" s="9"/>
      <c r="O301" s="9"/>
      <c r="P301" s="9"/>
      <c r="Q301" s="9"/>
      <c r="R301" s="39"/>
      <c r="S301" s="9"/>
      <c r="T301" s="9"/>
      <c r="U301" s="9"/>
      <c r="V301" s="9"/>
      <c r="W301" s="9"/>
      <c r="X301" s="39"/>
      <c r="Y301" s="9"/>
      <c r="Z301" s="5"/>
    </row>
    <row r="302" spans="4:26" ht="15" customHeight="1">
      <c r="D302" s="5"/>
      <c r="L302" s="9"/>
      <c r="M302" s="9"/>
      <c r="N302" s="9"/>
      <c r="O302" s="9"/>
      <c r="P302" s="9"/>
      <c r="Q302" s="9"/>
      <c r="R302" s="39"/>
      <c r="S302" s="9"/>
      <c r="T302" s="9"/>
      <c r="U302" s="9"/>
      <c r="V302" s="9"/>
      <c r="W302" s="9"/>
      <c r="X302" s="39"/>
      <c r="Y302" s="9"/>
      <c r="Z302" s="5"/>
    </row>
    <row r="303" spans="4:26" ht="15" customHeight="1">
      <c r="D303" s="5"/>
      <c r="L303" s="9"/>
      <c r="M303" s="9"/>
      <c r="N303" s="9"/>
      <c r="O303" s="9"/>
      <c r="P303" s="9"/>
      <c r="Q303" s="9"/>
      <c r="R303" s="39"/>
      <c r="S303" s="9"/>
      <c r="T303" s="9"/>
      <c r="U303" s="9"/>
      <c r="V303" s="9"/>
      <c r="W303" s="9"/>
      <c r="X303" s="39"/>
      <c r="Y303" s="9"/>
      <c r="Z303" s="5"/>
    </row>
    <row r="304" spans="4:26" ht="15" customHeight="1">
      <c r="D304" s="5"/>
      <c r="L304" s="9"/>
      <c r="M304" s="9"/>
      <c r="N304" s="9"/>
      <c r="O304" s="9"/>
      <c r="P304" s="9"/>
      <c r="Q304" s="9"/>
      <c r="R304" s="39"/>
      <c r="S304" s="9"/>
      <c r="T304" s="9"/>
      <c r="U304" s="9"/>
      <c r="V304" s="9"/>
      <c r="W304" s="9"/>
      <c r="X304" s="39"/>
      <c r="Y304" s="9"/>
      <c r="Z304" s="5"/>
    </row>
    <row r="305" spans="4:26" ht="15" customHeight="1">
      <c r="D305" s="5"/>
      <c r="L305" s="9"/>
      <c r="M305" s="9"/>
      <c r="N305" s="9"/>
      <c r="O305" s="9"/>
      <c r="P305" s="9"/>
      <c r="Q305" s="9"/>
      <c r="R305" s="39"/>
      <c r="S305" s="9"/>
      <c r="T305" s="9"/>
      <c r="U305" s="9"/>
      <c r="V305" s="9"/>
      <c r="W305" s="9"/>
      <c r="X305" s="39"/>
      <c r="Y305" s="9"/>
      <c r="Z305" s="5"/>
    </row>
    <row r="306" spans="4:26" ht="15" customHeight="1">
      <c r="D306" s="5"/>
      <c r="L306" s="9"/>
      <c r="M306" s="9"/>
      <c r="N306" s="9"/>
      <c r="O306" s="9"/>
      <c r="P306" s="9"/>
      <c r="Q306" s="9"/>
      <c r="R306" s="39"/>
      <c r="S306" s="9"/>
      <c r="T306" s="9"/>
      <c r="U306" s="9"/>
      <c r="V306" s="9"/>
      <c r="W306" s="9"/>
      <c r="X306" s="39"/>
      <c r="Y306" s="9"/>
      <c r="Z306" s="5"/>
    </row>
    <row r="307" spans="4:26" ht="15" customHeight="1">
      <c r="D307" s="5"/>
      <c r="L307" s="9"/>
      <c r="M307" s="9"/>
      <c r="N307" s="9"/>
      <c r="O307" s="9"/>
      <c r="P307" s="9"/>
      <c r="Q307" s="9"/>
      <c r="R307" s="39"/>
      <c r="S307" s="9"/>
      <c r="T307" s="9"/>
      <c r="U307" s="9"/>
      <c r="V307" s="9"/>
      <c r="W307" s="9"/>
      <c r="X307" s="39"/>
      <c r="Y307" s="9"/>
      <c r="Z307" s="5"/>
    </row>
    <row r="308" spans="4:26" ht="15" customHeight="1">
      <c r="D308" s="5"/>
      <c r="L308" s="9"/>
      <c r="M308" s="9"/>
      <c r="N308" s="9"/>
      <c r="O308" s="9"/>
      <c r="P308" s="9"/>
      <c r="Q308" s="9"/>
      <c r="R308" s="39"/>
      <c r="S308" s="9"/>
      <c r="T308" s="9"/>
      <c r="U308" s="9"/>
      <c r="V308" s="9"/>
      <c r="W308" s="9"/>
      <c r="X308" s="39"/>
      <c r="Y308" s="9"/>
      <c r="Z308" s="5"/>
    </row>
    <row r="309" spans="4:26" ht="15" customHeight="1">
      <c r="D309" s="5"/>
      <c r="L309" s="9"/>
      <c r="M309" s="9"/>
      <c r="N309" s="9"/>
      <c r="O309" s="9"/>
      <c r="P309" s="9"/>
      <c r="Q309" s="9"/>
      <c r="R309" s="39"/>
      <c r="S309" s="9"/>
      <c r="T309" s="9"/>
      <c r="U309" s="9"/>
      <c r="V309" s="9"/>
      <c r="W309" s="9"/>
      <c r="X309" s="39"/>
      <c r="Y309" s="9"/>
      <c r="Z309" s="5"/>
    </row>
    <row r="310" spans="4:26" ht="15" customHeight="1">
      <c r="D310" s="5"/>
      <c r="L310" s="9"/>
      <c r="M310" s="9"/>
      <c r="N310" s="9"/>
      <c r="O310" s="9"/>
      <c r="P310" s="9"/>
      <c r="Q310" s="9"/>
      <c r="R310" s="39"/>
      <c r="S310" s="9"/>
      <c r="T310" s="9"/>
      <c r="U310" s="9"/>
      <c r="V310" s="9"/>
      <c r="W310" s="9"/>
      <c r="X310" s="39"/>
      <c r="Y310" s="9"/>
      <c r="Z310" s="5"/>
    </row>
    <row r="311" spans="4:26" ht="15" customHeight="1">
      <c r="D311" s="5"/>
      <c r="L311" s="9"/>
      <c r="M311" s="9"/>
      <c r="N311" s="9"/>
      <c r="O311" s="9"/>
      <c r="P311" s="9"/>
      <c r="Q311" s="9"/>
      <c r="R311" s="39"/>
      <c r="S311" s="9"/>
      <c r="T311" s="9"/>
      <c r="U311" s="9"/>
      <c r="V311" s="9"/>
      <c r="W311" s="9"/>
      <c r="X311" s="39"/>
      <c r="Y311" s="9"/>
      <c r="Z311" s="5"/>
    </row>
    <row r="312" spans="4:26" ht="15" customHeight="1">
      <c r="D312" s="5"/>
      <c r="L312" s="9"/>
      <c r="M312" s="9"/>
      <c r="N312" s="9"/>
      <c r="O312" s="9"/>
      <c r="P312" s="9"/>
      <c r="Q312" s="9"/>
      <c r="R312" s="39"/>
      <c r="S312" s="9"/>
      <c r="T312" s="9"/>
      <c r="U312" s="9"/>
      <c r="V312" s="9"/>
      <c r="W312" s="9"/>
      <c r="X312" s="39"/>
      <c r="Y312" s="9"/>
      <c r="Z312" s="5"/>
    </row>
    <row r="313" spans="4:26" ht="15" customHeight="1">
      <c r="D313" s="5"/>
      <c r="L313" s="9"/>
      <c r="M313" s="9"/>
      <c r="N313" s="9"/>
      <c r="O313" s="9"/>
      <c r="P313" s="9"/>
      <c r="Q313" s="9"/>
      <c r="R313" s="39"/>
      <c r="S313" s="9"/>
      <c r="T313" s="9"/>
      <c r="U313" s="9"/>
      <c r="V313" s="9"/>
      <c r="W313" s="9"/>
      <c r="X313" s="39"/>
      <c r="Y313" s="9"/>
      <c r="Z313" s="5"/>
    </row>
    <row r="314" spans="4:26" ht="15" customHeight="1">
      <c r="D314" s="5"/>
      <c r="L314" s="9"/>
      <c r="M314" s="9"/>
      <c r="N314" s="9"/>
      <c r="O314" s="9"/>
      <c r="P314" s="9"/>
      <c r="Q314" s="9"/>
      <c r="R314" s="39"/>
      <c r="S314" s="9"/>
      <c r="T314" s="9"/>
      <c r="U314" s="9"/>
      <c r="V314" s="9"/>
      <c r="W314" s="9"/>
      <c r="X314" s="39"/>
      <c r="Y314" s="9"/>
      <c r="Z314" s="5"/>
    </row>
    <row r="315" spans="4:26" ht="15" customHeight="1">
      <c r="D315" s="5"/>
      <c r="L315" s="9"/>
      <c r="M315" s="9"/>
      <c r="N315" s="9"/>
      <c r="O315" s="9"/>
      <c r="P315" s="9"/>
      <c r="Q315" s="9"/>
      <c r="R315" s="39"/>
      <c r="S315" s="9"/>
      <c r="T315" s="9"/>
      <c r="U315" s="9"/>
      <c r="V315" s="9"/>
      <c r="W315" s="9"/>
      <c r="X315" s="39"/>
      <c r="Y315" s="9"/>
      <c r="Z315" s="5"/>
    </row>
    <row r="316" spans="4:26" ht="15" customHeight="1">
      <c r="D316" s="5"/>
      <c r="L316" s="9"/>
      <c r="M316" s="9"/>
      <c r="N316" s="9"/>
      <c r="O316" s="9"/>
      <c r="P316" s="9"/>
      <c r="Q316" s="9"/>
      <c r="R316" s="39"/>
      <c r="S316" s="9"/>
      <c r="T316" s="9"/>
      <c r="U316" s="9"/>
      <c r="V316" s="9"/>
      <c r="W316" s="9"/>
      <c r="X316" s="39"/>
      <c r="Y316" s="9"/>
      <c r="Z316" s="5"/>
    </row>
    <row r="317" spans="4:26" ht="15" customHeight="1">
      <c r="D317" s="5"/>
      <c r="L317" s="9"/>
      <c r="M317" s="9"/>
      <c r="N317" s="9"/>
      <c r="O317" s="9"/>
      <c r="P317" s="9"/>
      <c r="Q317" s="9"/>
      <c r="R317" s="39"/>
      <c r="S317" s="9"/>
      <c r="T317" s="9"/>
      <c r="U317" s="9"/>
      <c r="V317" s="9"/>
      <c r="W317" s="9"/>
      <c r="X317" s="39"/>
      <c r="Y317" s="9"/>
      <c r="Z317" s="5"/>
    </row>
    <row r="318" spans="4:26" ht="15" customHeight="1">
      <c r="D318" s="5"/>
      <c r="L318" s="9"/>
      <c r="M318" s="9"/>
      <c r="N318" s="9"/>
      <c r="O318" s="9"/>
      <c r="P318" s="9"/>
      <c r="Q318" s="9"/>
      <c r="R318" s="39"/>
      <c r="S318" s="9"/>
      <c r="T318" s="9"/>
      <c r="U318" s="9"/>
      <c r="V318" s="9"/>
      <c r="W318" s="9"/>
      <c r="X318" s="39"/>
      <c r="Y318" s="9"/>
      <c r="Z318" s="5"/>
    </row>
    <row r="319" spans="4:26" ht="15" customHeight="1">
      <c r="D319" s="5"/>
      <c r="L319" s="9"/>
      <c r="M319" s="9"/>
      <c r="N319" s="9"/>
      <c r="O319" s="9"/>
      <c r="P319" s="9"/>
      <c r="Q319" s="9"/>
      <c r="R319" s="39"/>
      <c r="S319" s="9"/>
      <c r="T319" s="9"/>
      <c r="U319" s="9"/>
      <c r="V319" s="9"/>
      <c r="W319" s="9"/>
      <c r="X319" s="39"/>
      <c r="Y319" s="9"/>
      <c r="Z319" s="5"/>
    </row>
    <row r="320" spans="4:26" ht="15" customHeight="1">
      <c r="D320" s="5"/>
      <c r="L320" s="9"/>
      <c r="M320" s="9"/>
      <c r="N320" s="9"/>
      <c r="O320" s="9"/>
      <c r="P320" s="9"/>
      <c r="Q320" s="9"/>
      <c r="R320" s="39"/>
      <c r="S320" s="9"/>
      <c r="T320" s="9"/>
      <c r="U320" s="9"/>
      <c r="V320" s="9"/>
      <c r="W320" s="9"/>
      <c r="X320" s="39"/>
      <c r="Y320" s="9"/>
      <c r="Z320" s="5"/>
    </row>
    <row r="321" spans="4:26" ht="15" customHeight="1">
      <c r="D321" s="5"/>
      <c r="L321" s="9"/>
      <c r="M321" s="9"/>
      <c r="N321" s="9"/>
      <c r="O321" s="9"/>
      <c r="P321" s="9"/>
      <c r="Q321" s="9"/>
      <c r="R321" s="39"/>
      <c r="S321" s="9"/>
      <c r="T321" s="9"/>
      <c r="U321" s="9"/>
      <c r="V321" s="9"/>
      <c r="W321" s="9"/>
      <c r="X321" s="39"/>
      <c r="Y321" s="9"/>
      <c r="Z321" s="5"/>
    </row>
    <row r="322" spans="4:26" ht="15" customHeight="1">
      <c r="D322" s="5"/>
      <c r="L322" s="9"/>
      <c r="M322" s="9"/>
      <c r="N322" s="9"/>
      <c r="O322" s="9"/>
      <c r="P322" s="9"/>
      <c r="Q322" s="9"/>
      <c r="R322" s="39"/>
      <c r="S322" s="9"/>
      <c r="T322" s="9"/>
      <c r="U322" s="9"/>
      <c r="V322" s="9"/>
      <c r="W322" s="9"/>
      <c r="X322" s="39"/>
      <c r="Y322" s="9"/>
      <c r="Z322" s="5"/>
    </row>
    <row r="323" spans="4:26" ht="15" customHeight="1">
      <c r="D323" s="5"/>
      <c r="L323" s="9"/>
      <c r="M323" s="9"/>
      <c r="N323" s="9"/>
      <c r="O323" s="9"/>
      <c r="P323" s="9"/>
      <c r="Q323" s="9"/>
      <c r="R323" s="39"/>
      <c r="S323" s="9"/>
      <c r="T323" s="9"/>
      <c r="U323" s="9"/>
      <c r="V323" s="9"/>
      <c r="W323" s="9"/>
      <c r="X323" s="39"/>
      <c r="Y323" s="9"/>
      <c r="Z323" s="5"/>
    </row>
    <row r="324" spans="4:26" ht="15" customHeight="1">
      <c r="D324" s="5"/>
      <c r="L324" s="9"/>
      <c r="M324" s="9"/>
      <c r="N324" s="9"/>
      <c r="O324" s="9"/>
      <c r="P324" s="9"/>
      <c r="Q324" s="9"/>
      <c r="R324" s="39"/>
      <c r="S324" s="9"/>
      <c r="T324" s="9"/>
      <c r="U324" s="9"/>
      <c r="V324" s="9"/>
      <c r="W324" s="9"/>
      <c r="X324" s="39"/>
      <c r="Y324" s="9"/>
      <c r="Z324" s="5"/>
    </row>
    <row r="325" spans="4:26" ht="15" customHeight="1">
      <c r="D325" s="5"/>
      <c r="L325" s="9"/>
      <c r="M325" s="9"/>
      <c r="N325" s="9"/>
      <c r="O325" s="9"/>
      <c r="P325" s="9"/>
      <c r="Q325" s="9"/>
      <c r="R325" s="39"/>
      <c r="S325" s="9"/>
      <c r="T325" s="9"/>
      <c r="U325" s="9"/>
      <c r="V325" s="9"/>
      <c r="W325" s="9"/>
      <c r="X325" s="39"/>
      <c r="Y325" s="9"/>
      <c r="Z325" s="5"/>
    </row>
    <row r="326" spans="4:26" ht="15" customHeight="1">
      <c r="D326" s="5"/>
      <c r="L326" s="9"/>
      <c r="M326" s="9"/>
      <c r="N326" s="9"/>
      <c r="O326" s="9"/>
      <c r="P326" s="9"/>
      <c r="Q326" s="9"/>
      <c r="R326" s="39"/>
      <c r="S326" s="9"/>
      <c r="T326" s="9"/>
      <c r="U326" s="9"/>
      <c r="V326" s="9"/>
      <c r="W326" s="9"/>
      <c r="X326" s="39"/>
      <c r="Y326" s="9"/>
      <c r="Z326" s="5"/>
    </row>
    <row r="327" spans="4:26" ht="15" customHeight="1">
      <c r="D327" s="5"/>
      <c r="L327" s="9"/>
      <c r="M327" s="9"/>
      <c r="N327" s="9"/>
      <c r="O327" s="9"/>
      <c r="P327" s="9"/>
      <c r="Q327" s="9"/>
      <c r="R327" s="39"/>
      <c r="S327" s="9"/>
      <c r="T327" s="9"/>
      <c r="U327" s="9"/>
      <c r="V327" s="9"/>
      <c r="W327" s="9"/>
      <c r="X327" s="39"/>
      <c r="Y327" s="9"/>
      <c r="Z327" s="5"/>
    </row>
    <row r="328" spans="4:26" ht="15" customHeight="1">
      <c r="D328" s="5"/>
      <c r="L328" s="9"/>
      <c r="M328" s="9"/>
      <c r="N328" s="9"/>
      <c r="O328" s="9"/>
      <c r="P328" s="9"/>
      <c r="Q328" s="9"/>
      <c r="R328" s="39"/>
      <c r="S328" s="9"/>
      <c r="T328" s="9"/>
      <c r="U328" s="9"/>
      <c r="V328" s="9"/>
      <c r="W328" s="9"/>
      <c r="X328" s="39"/>
      <c r="Y328" s="9"/>
      <c r="Z328" s="5"/>
    </row>
    <row r="329" spans="4:26" ht="15" customHeight="1">
      <c r="D329" s="5"/>
      <c r="L329" s="9"/>
      <c r="M329" s="9"/>
      <c r="N329" s="9"/>
      <c r="O329" s="9"/>
      <c r="P329" s="9"/>
      <c r="Q329" s="9"/>
      <c r="R329" s="39"/>
      <c r="S329" s="9"/>
      <c r="T329" s="9"/>
      <c r="U329" s="9"/>
      <c r="V329" s="9"/>
      <c r="W329" s="9"/>
      <c r="X329" s="39"/>
      <c r="Y329" s="9"/>
      <c r="Z329" s="5"/>
    </row>
    <row r="330" spans="4:26" ht="15" customHeight="1">
      <c r="D330" s="5"/>
      <c r="L330" s="9"/>
      <c r="M330" s="9"/>
      <c r="N330" s="9"/>
      <c r="O330" s="9"/>
      <c r="P330" s="9"/>
      <c r="Q330" s="9"/>
      <c r="R330" s="39"/>
      <c r="S330" s="9"/>
      <c r="T330" s="9"/>
      <c r="U330" s="9"/>
      <c r="V330" s="9"/>
      <c r="W330" s="9"/>
      <c r="X330" s="39"/>
      <c r="Y330" s="9"/>
      <c r="Z330" s="5"/>
    </row>
    <row r="331" spans="4:26" ht="15" customHeight="1">
      <c r="D331" s="5"/>
      <c r="L331" s="9"/>
      <c r="M331" s="9"/>
      <c r="N331" s="9"/>
      <c r="O331" s="9"/>
      <c r="P331" s="9"/>
      <c r="Q331" s="9"/>
      <c r="R331" s="39"/>
      <c r="S331" s="9"/>
      <c r="T331" s="9"/>
      <c r="U331" s="9"/>
      <c r="V331" s="9"/>
      <c r="W331" s="9"/>
      <c r="X331" s="39"/>
      <c r="Y331" s="9"/>
      <c r="Z331" s="5"/>
    </row>
    <row r="332" spans="4:26" ht="15" customHeight="1">
      <c r="D332" s="5"/>
      <c r="L332" s="9"/>
      <c r="M332" s="9"/>
      <c r="N332" s="9"/>
      <c r="O332" s="9"/>
      <c r="P332" s="9"/>
      <c r="Q332" s="9"/>
      <c r="R332" s="39"/>
      <c r="S332" s="9"/>
      <c r="T332" s="9"/>
      <c r="U332" s="9"/>
      <c r="V332" s="9"/>
      <c r="W332" s="9"/>
      <c r="X332" s="39"/>
      <c r="Y332" s="9"/>
      <c r="Z332" s="5"/>
    </row>
    <row r="333" spans="4:26" ht="15" customHeight="1">
      <c r="D333" s="5"/>
      <c r="L333" s="9"/>
      <c r="M333" s="9"/>
      <c r="N333" s="9"/>
      <c r="O333" s="9"/>
      <c r="P333" s="9"/>
      <c r="Q333" s="9"/>
      <c r="R333" s="39"/>
      <c r="S333" s="9"/>
      <c r="T333" s="9"/>
      <c r="U333" s="9"/>
      <c r="V333" s="9"/>
      <c r="W333" s="9"/>
      <c r="X333" s="39"/>
      <c r="Y333" s="9"/>
      <c r="Z333" s="5"/>
    </row>
    <row r="334" spans="4:26" ht="15" customHeight="1">
      <c r="D334" s="5"/>
      <c r="L334" s="9"/>
      <c r="M334" s="9"/>
      <c r="N334" s="9"/>
      <c r="O334" s="9"/>
      <c r="P334" s="9"/>
      <c r="Q334" s="9"/>
      <c r="R334" s="39"/>
      <c r="S334" s="9"/>
      <c r="T334" s="9"/>
      <c r="U334" s="9"/>
      <c r="V334" s="9"/>
      <c r="W334" s="9"/>
      <c r="X334" s="39"/>
      <c r="Y334" s="9"/>
      <c r="Z334" s="5"/>
    </row>
    <row r="335" spans="4:26" ht="15" customHeight="1">
      <c r="D335" s="5"/>
      <c r="L335" s="9"/>
      <c r="M335" s="9"/>
      <c r="N335" s="9"/>
      <c r="O335" s="9"/>
      <c r="P335" s="9"/>
      <c r="Q335" s="9"/>
      <c r="R335" s="39"/>
      <c r="S335" s="9"/>
      <c r="T335" s="9"/>
      <c r="U335" s="9"/>
      <c r="V335" s="9"/>
      <c r="W335" s="9"/>
      <c r="X335" s="39"/>
      <c r="Y335" s="9"/>
      <c r="Z335" s="5"/>
    </row>
    <row r="336" spans="4:26" ht="15" customHeight="1">
      <c r="D336" s="5"/>
      <c r="L336" s="9"/>
      <c r="M336" s="9"/>
      <c r="N336" s="9"/>
      <c r="O336" s="9"/>
      <c r="P336" s="9"/>
      <c r="Q336" s="9"/>
      <c r="R336" s="39"/>
      <c r="S336" s="9"/>
      <c r="T336" s="9"/>
      <c r="U336" s="9"/>
      <c r="V336" s="9"/>
      <c r="W336" s="9"/>
      <c r="X336" s="39"/>
      <c r="Y336" s="9"/>
      <c r="Z336" s="5"/>
    </row>
    <row r="337" spans="4:26" ht="15" customHeight="1">
      <c r="D337" s="5"/>
      <c r="L337" s="9"/>
      <c r="M337" s="9"/>
      <c r="N337" s="9"/>
      <c r="O337" s="9"/>
      <c r="P337" s="9"/>
      <c r="Q337" s="9"/>
      <c r="R337" s="39"/>
      <c r="S337" s="9"/>
      <c r="T337" s="9"/>
      <c r="U337" s="9"/>
      <c r="V337" s="9"/>
      <c r="W337" s="9"/>
      <c r="X337" s="39"/>
      <c r="Y337" s="9"/>
      <c r="Z337" s="5"/>
    </row>
    <row r="338" spans="4:26" ht="15" customHeight="1">
      <c r="D338" s="5"/>
      <c r="L338" s="9"/>
      <c r="M338" s="9"/>
      <c r="N338" s="9"/>
      <c r="O338" s="9"/>
      <c r="P338" s="9"/>
      <c r="Q338" s="9"/>
      <c r="R338" s="39"/>
      <c r="S338" s="9"/>
      <c r="T338" s="9"/>
      <c r="U338" s="9"/>
      <c r="V338" s="9"/>
      <c r="W338" s="9"/>
      <c r="X338" s="39"/>
      <c r="Y338" s="9"/>
      <c r="Z338" s="5"/>
    </row>
    <row r="339" spans="4:26" ht="15" customHeight="1">
      <c r="D339" s="5"/>
      <c r="L339" s="9"/>
      <c r="M339" s="9"/>
      <c r="N339" s="9"/>
      <c r="O339" s="9"/>
      <c r="P339" s="9"/>
      <c r="Q339" s="9"/>
      <c r="R339" s="39"/>
      <c r="S339" s="9"/>
      <c r="T339" s="9"/>
      <c r="U339" s="9"/>
      <c r="V339" s="9"/>
      <c r="W339" s="9"/>
      <c r="X339" s="39"/>
      <c r="Y339" s="9"/>
      <c r="Z339" s="5"/>
    </row>
    <row r="340" spans="4:26" ht="15" customHeight="1">
      <c r="D340" s="5"/>
      <c r="L340" s="9"/>
      <c r="M340" s="9"/>
      <c r="N340" s="9"/>
      <c r="O340" s="9"/>
      <c r="P340" s="9"/>
      <c r="Q340" s="9"/>
      <c r="R340" s="39"/>
      <c r="S340" s="9"/>
      <c r="T340" s="9"/>
      <c r="U340" s="9"/>
      <c r="V340" s="9"/>
      <c r="W340" s="9"/>
      <c r="X340" s="39"/>
      <c r="Y340" s="9"/>
      <c r="Z340" s="5"/>
    </row>
    <row r="341" spans="4:26" ht="15" customHeight="1">
      <c r="D341" s="5"/>
      <c r="L341" s="9"/>
      <c r="M341" s="9"/>
      <c r="N341" s="9"/>
      <c r="O341" s="9"/>
      <c r="P341" s="9"/>
      <c r="Q341" s="9"/>
      <c r="R341" s="39"/>
      <c r="S341" s="9"/>
      <c r="T341" s="9"/>
      <c r="U341" s="9"/>
      <c r="V341" s="9"/>
      <c r="W341" s="9"/>
      <c r="X341" s="39"/>
      <c r="Y341" s="9"/>
      <c r="Z341" s="5"/>
    </row>
    <row r="342" spans="4:26" ht="15" customHeight="1">
      <c r="D342" s="5"/>
      <c r="L342" s="9"/>
      <c r="M342" s="9"/>
      <c r="N342" s="9"/>
      <c r="O342" s="9"/>
      <c r="P342" s="9"/>
      <c r="Q342" s="9"/>
      <c r="R342" s="39"/>
      <c r="S342" s="9"/>
      <c r="T342" s="9"/>
      <c r="U342" s="9"/>
      <c r="V342" s="9"/>
      <c r="W342" s="9"/>
      <c r="X342" s="39"/>
      <c r="Y342" s="9"/>
      <c r="Z342" s="5"/>
    </row>
    <row r="343" spans="4:26" ht="15" customHeight="1">
      <c r="D343" s="5"/>
      <c r="L343" s="9"/>
      <c r="M343" s="9"/>
      <c r="N343" s="9"/>
      <c r="O343" s="9"/>
      <c r="P343" s="9"/>
      <c r="Q343" s="9"/>
      <c r="R343" s="39"/>
      <c r="S343" s="9"/>
      <c r="T343" s="9"/>
      <c r="U343" s="9"/>
      <c r="V343" s="9"/>
      <c r="W343" s="9"/>
      <c r="X343" s="39"/>
      <c r="Y343" s="9"/>
      <c r="Z343" s="5"/>
    </row>
    <row r="344" spans="4:26" ht="15" customHeight="1">
      <c r="D344" s="5"/>
      <c r="L344" s="9"/>
      <c r="M344" s="9"/>
      <c r="N344" s="9"/>
      <c r="O344" s="9"/>
      <c r="P344" s="9"/>
      <c r="Q344" s="9"/>
      <c r="R344" s="39"/>
      <c r="S344" s="9"/>
      <c r="T344" s="9"/>
      <c r="U344" s="9"/>
      <c r="V344" s="9"/>
      <c r="W344" s="9"/>
      <c r="X344" s="39"/>
      <c r="Y344" s="9"/>
      <c r="Z344" s="5"/>
    </row>
    <row r="345" spans="4:26" ht="15" customHeight="1">
      <c r="D345" s="5"/>
      <c r="L345" s="9"/>
      <c r="M345" s="9"/>
      <c r="N345" s="9"/>
      <c r="O345" s="9"/>
      <c r="P345" s="9"/>
      <c r="Q345" s="9"/>
      <c r="R345" s="39"/>
      <c r="S345" s="9"/>
      <c r="T345" s="9"/>
      <c r="U345" s="9"/>
      <c r="V345" s="9"/>
      <c r="W345" s="9"/>
      <c r="X345" s="39"/>
      <c r="Y345" s="9"/>
      <c r="Z345" s="5"/>
    </row>
    <row r="346" spans="4:26" ht="15" customHeight="1">
      <c r="D346" s="5"/>
      <c r="L346" s="9"/>
      <c r="M346" s="9"/>
      <c r="N346" s="9"/>
      <c r="O346" s="9"/>
      <c r="P346" s="9"/>
      <c r="Q346" s="9"/>
      <c r="R346" s="39"/>
      <c r="S346" s="9"/>
      <c r="T346" s="9"/>
      <c r="U346" s="9"/>
      <c r="V346" s="9"/>
      <c r="W346" s="9"/>
      <c r="X346" s="39"/>
      <c r="Y346" s="9"/>
      <c r="Z346" s="5"/>
    </row>
    <row r="347" spans="4:26" ht="15" customHeight="1">
      <c r="D347" s="5"/>
      <c r="L347" s="9"/>
      <c r="M347" s="9"/>
      <c r="N347" s="9"/>
      <c r="O347" s="9"/>
      <c r="P347" s="9"/>
      <c r="Q347" s="9"/>
      <c r="R347" s="39"/>
      <c r="S347" s="9"/>
      <c r="T347" s="9"/>
      <c r="U347" s="9"/>
      <c r="V347" s="9"/>
      <c r="W347" s="9"/>
      <c r="X347" s="39"/>
      <c r="Y347" s="9"/>
      <c r="Z347" s="5"/>
    </row>
    <row r="348" spans="4:26" ht="15" customHeight="1">
      <c r="D348" s="5"/>
      <c r="L348" s="9"/>
      <c r="M348" s="9"/>
      <c r="N348" s="9"/>
      <c r="O348" s="9"/>
      <c r="P348" s="9"/>
      <c r="Q348" s="9"/>
      <c r="R348" s="39"/>
      <c r="S348" s="9"/>
      <c r="T348" s="9"/>
      <c r="U348" s="9"/>
      <c r="V348" s="9"/>
      <c r="W348" s="9"/>
      <c r="X348" s="39"/>
      <c r="Y348" s="9"/>
      <c r="Z348" s="5"/>
    </row>
    <row r="349" spans="4:26" ht="15" customHeight="1">
      <c r="D349" s="5"/>
      <c r="L349" s="9"/>
      <c r="M349" s="9"/>
      <c r="N349" s="9"/>
      <c r="O349" s="9"/>
      <c r="P349" s="9"/>
      <c r="Q349" s="9"/>
      <c r="R349" s="39"/>
      <c r="S349" s="9"/>
      <c r="T349" s="9"/>
      <c r="U349" s="9"/>
      <c r="V349" s="9"/>
      <c r="W349" s="9"/>
      <c r="X349" s="39"/>
      <c r="Y349" s="9"/>
      <c r="Z349" s="5"/>
    </row>
    <row r="350" spans="4:26" ht="15" customHeight="1">
      <c r="D350" s="5"/>
      <c r="L350" s="9"/>
      <c r="M350" s="9"/>
      <c r="N350" s="9"/>
      <c r="O350" s="9"/>
      <c r="P350" s="9"/>
      <c r="Q350" s="9"/>
      <c r="R350" s="39"/>
      <c r="S350" s="9"/>
      <c r="T350" s="9"/>
      <c r="U350" s="9"/>
      <c r="V350" s="9"/>
      <c r="W350" s="9"/>
      <c r="X350" s="39"/>
      <c r="Y350" s="9"/>
      <c r="Z350" s="5"/>
    </row>
    <row r="351" spans="4:26" ht="15" customHeight="1">
      <c r="D351" s="5"/>
      <c r="L351" s="9"/>
      <c r="M351" s="9"/>
      <c r="N351" s="9"/>
      <c r="O351" s="9"/>
      <c r="P351" s="9"/>
      <c r="Q351" s="9"/>
      <c r="R351" s="39"/>
      <c r="S351" s="9"/>
      <c r="T351" s="9"/>
      <c r="U351" s="9"/>
      <c r="V351" s="9"/>
      <c r="W351" s="9"/>
      <c r="X351" s="39"/>
      <c r="Y351" s="9"/>
      <c r="Z351" s="5"/>
    </row>
    <row r="352" spans="4:26" ht="15" customHeight="1">
      <c r="D352" s="5"/>
      <c r="L352" s="9"/>
      <c r="M352" s="9"/>
      <c r="N352" s="9"/>
      <c r="O352" s="9"/>
      <c r="P352" s="9"/>
      <c r="Q352" s="9"/>
      <c r="R352" s="39"/>
      <c r="S352" s="9"/>
      <c r="T352" s="9"/>
      <c r="U352" s="9"/>
      <c r="V352" s="9"/>
      <c r="W352" s="9"/>
      <c r="X352" s="39"/>
      <c r="Y352" s="9"/>
      <c r="Z352" s="5"/>
    </row>
    <row r="353" spans="4:26" ht="15" customHeight="1">
      <c r="D353" s="5"/>
      <c r="L353" s="9"/>
      <c r="M353" s="9"/>
      <c r="N353" s="9"/>
      <c r="O353" s="9"/>
      <c r="P353" s="9"/>
      <c r="Q353" s="9"/>
      <c r="R353" s="39"/>
      <c r="S353" s="9"/>
      <c r="T353" s="9"/>
      <c r="U353" s="9"/>
      <c r="V353" s="9"/>
      <c r="W353" s="9"/>
      <c r="X353" s="39"/>
      <c r="Y353" s="9"/>
      <c r="Z353" s="5"/>
    </row>
    <row r="354" spans="4:26" ht="15" customHeight="1">
      <c r="D354" s="5"/>
      <c r="L354" s="9"/>
      <c r="M354" s="9"/>
      <c r="N354" s="9"/>
      <c r="O354" s="9"/>
      <c r="P354" s="9"/>
      <c r="Q354" s="9"/>
      <c r="R354" s="39"/>
      <c r="S354" s="9"/>
      <c r="T354" s="9"/>
      <c r="U354" s="9"/>
      <c r="V354" s="9"/>
      <c r="W354" s="9"/>
      <c r="X354" s="39"/>
      <c r="Y354" s="9"/>
      <c r="Z354" s="5"/>
    </row>
    <row r="355" spans="4:26" ht="15" customHeight="1">
      <c r="D355" s="5"/>
      <c r="L355" s="9"/>
      <c r="M355" s="9"/>
      <c r="N355" s="9"/>
      <c r="O355" s="9"/>
      <c r="P355" s="9"/>
      <c r="Q355" s="9"/>
      <c r="R355" s="39"/>
      <c r="S355" s="9"/>
      <c r="T355" s="9"/>
      <c r="U355" s="9"/>
      <c r="V355" s="9"/>
      <c r="W355" s="9"/>
      <c r="X355" s="39"/>
      <c r="Y355" s="9"/>
      <c r="Z355" s="5"/>
    </row>
    <row r="356" spans="4:26" ht="15" customHeight="1">
      <c r="D356" s="5"/>
      <c r="L356" s="9"/>
      <c r="M356" s="9"/>
      <c r="N356" s="9"/>
      <c r="O356" s="9"/>
      <c r="P356" s="9"/>
      <c r="Q356" s="9"/>
      <c r="R356" s="39"/>
      <c r="S356" s="9"/>
      <c r="T356" s="9"/>
      <c r="U356" s="9"/>
      <c r="V356" s="9"/>
      <c r="W356" s="9"/>
      <c r="X356" s="39"/>
      <c r="Y356" s="9"/>
      <c r="Z356" s="5"/>
    </row>
    <row r="357" spans="4:26" ht="15" customHeight="1">
      <c r="D357" s="5"/>
      <c r="L357" s="9"/>
      <c r="M357" s="9"/>
      <c r="N357" s="9"/>
      <c r="O357" s="9"/>
      <c r="P357" s="9"/>
      <c r="Q357" s="9"/>
      <c r="R357" s="39"/>
      <c r="S357" s="9"/>
      <c r="T357" s="9"/>
      <c r="U357" s="9"/>
      <c r="V357" s="9"/>
      <c r="W357" s="9"/>
      <c r="X357" s="39"/>
      <c r="Y357" s="9"/>
      <c r="Z357" s="5"/>
    </row>
    <row r="358" spans="4:26" ht="15" customHeight="1">
      <c r="D358" s="5"/>
      <c r="L358" s="9"/>
      <c r="M358" s="9"/>
      <c r="N358" s="9"/>
      <c r="O358" s="9"/>
      <c r="P358" s="9"/>
      <c r="Q358" s="9"/>
      <c r="R358" s="39"/>
      <c r="S358" s="9"/>
      <c r="T358" s="9"/>
      <c r="U358" s="9"/>
      <c r="V358" s="9"/>
      <c r="W358" s="9"/>
      <c r="X358" s="39"/>
      <c r="Y358" s="9"/>
      <c r="Z358" s="5"/>
    </row>
    <row r="359" spans="4:26" ht="15" customHeight="1">
      <c r="D359" s="5"/>
      <c r="L359" s="9"/>
      <c r="M359" s="9"/>
      <c r="N359" s="9"/>
      <c r="O359" s="9"/>
      <c r="P359" s="9"/>
      <c r="Q359" s="9"/>
      <c r="R359" s="39"/>
      <c r="S359" s="9"/>
      <c r="T359" s="9"/>
      <c r="U359" s="9"/>
      <c r="V359" s="9"/>
      <c r="W359" s="9"/>
      <c r="X359" s="39"/>
      <c r="Y359" s="9"/>
      <c r="Z359" s="5"/>
    </row>
    <row r="360" spans="4:26" ht="15" customHeight="1">
      <c r="D360" s="5"/>
      <c r="L360" s="9"/>
      <c r="M360" s="9"/>
      <c r="N360" s="9"/>
      <c r="O360" s="9"/>
      <c r="P360" s="9"/>
      <c r="Q360" s="9"/>
      <c r="R360" s="39"/>
      <c r="S360" s="9"/>
      <c r="T360" s="9"/>
      <c r="U360" s="9"/>
      <c r="V360" s="9"/>
      <c r="W360" s="9"/>
      <c r="X360" s="39"/>
      <c r="Y360" s="9"/>
      <c r="Z360" s="5"/>
    </row>
    <row r="361" spans="4:26" ht="15" customHeight="1">
      <c r="D361" s="5"/>
      <c r="L361" s="9"/>
      <c r="M361" s="9"/>
      <c r="N361" s="9"/>
      <c r="O361" s="9"/>
      <c r="P361" s="9"/>
      <c r="Q361" s="9"/>
      <c r="R361" s="39"/>
      <c r="S361" s="9"/>
      <c r="T361" s="9"/>
      <c r="U361" s="9"/>
      <c r="V361" s="9"/>
      <c r="W361" s="9"/>
      <c r="X361" s="39"/>
      <c r="Y361" s="9"/>
      <c r="Z361" s="5"/>
    </row>
    <row r="362" spans="4:26" ht="15" customHeight="1">
      <c r="D362" s="5"/>
      <c r="L362" s="9"/>
      <c r="M362" s="9"/>
      <c r="N362" s="9"/>
      <c r="O362" s="9"/>
      <c r="P362" s="9"/>
      <c r="Q362" s="9"/>
      <c r="R362" s="39"/>
      <c r="S362" s="9"/>
      <c r="T362" s="9"/>
      <c r="U362" s="9"/>
      <c r="V362" s="9"/>
      <c r="W362" s="9"/>
      <c r="X362" s="39"/>
      <c r="Y362" s="9"/>
      <c r="Z362" s="5"/>
    </row>
    <row r="363" spans="4:26" ht="15" customHeight="1">
      <c r="D363" s="5"/>
      <c r="L363" s="9"/>
      <c r="M363" s="9"/>
      <c r="N363" s="9"/>
      <c r="O363" s="9"/>
      <c r="P363" s="9"/>
      <c r="Q363" s="9"/>
      <c r="R363" s="39"/>
      <c r="S363" s="9"/>
      <c r="T363" s="9"/>
      <c r="U363" s="9"/>
      <c r="V363" s="9"/>
      <c r="W363" s="9"/>
      <c r="X363" s="39"/>
      <c r="Y363" s="9"/>
      <c r="Z363" s="5"/>
    </row>
    <row r="364" spans="4:26" ht="15" customHeight="1">
      <c r="D364" s="5"/>
      <c r="L364" s="9"/>
      <c r="M364" s="9"/>
      <c r="N364" s="9"/>
      <c r="O364" s="9"/>
      <c r="P364" s="9"/>
      <c r="Q364" s="9"/>
      <c r="R364" s="39"/>
      <c r="S364" s="9"/>
      <c r="T364" s="9"/>
      <c r="U364" s="9"/>
      <c r="V364" s="9"/>
      <c r="W364" s="9"/>
      <c r="X364" s="39"/>
      <c r="Y364" s="9"/>
      <c r="Z364" s="5"/>
    </row>
    <row r="365" spans="4:26" ht="15" customHeight="1">
      <c r="D365" s="5"/>
      <c r="L365" s="9"/>
      <c r="M365" s="9"/>
      <c r="N365" s="9"/>
      <c r="O365" s="9"/>
      <c r="P365" s="9"/>
      <c r="Q365" s="9"/>
      <c r="R365" s="39"/>
      <c r="S365" s="9"/>
      <c r="T365" s="9"/>
      <c r="U365" s="9"/>
      <c r="V365" s="9"/>
      <c r="W365" s="9"/>
      <c r="X365" s="39"/>
      <c r="Y365" s="9"/>
      <c r="Z365" s="5"/>
    </row>
    <row r="366" spans="4:26" ht="15" customHeight="1">
      <c r="D366" s="5"/>
      <c r="L366" s="9"/>
      <c r="M366" s="9"/>
      <c r="N366" s="9"/>
      <c r="O366" s="9"/>
      <c r="P366" s="9"/>
      <c r="Q366" s="9"/>
      <c r="R366" s="39"/>
      <c r="S366" s="9"/>
      <c r="T366" s="9"/>
      <c r="U366" s="9"/>
      <c r="V366" s="9"/>
      <c r="W366" s="9"/>
      <c r="X366" s="39"/>
      <c r="Y366" s="9"/>
      <c r="Z366" s="5"/>
    </row>
    <row r="367" spans="4:26" ht="15" customHeight="1">
      <c r="D367" s="5"/>
      <c r="L367" s="9"/>
      <c r="M367" s="9"/>
      <c r="N367" s="9"/>
      <c r="O367" s="9"/>
      <c r="P367" s="9"/>
      <c r="Q367" s="9"/>
      <c r="R367" s="39"/>
      <c r="S367" s="9"/>
      <c r="T367" s="9"/>
      <c r="U367" s="9"/>
      <c r="V367" s="9"/>
      <c r="W367" s="9"/>
      <c r="X367" s="39"/>
      <c r="Y367" s="9"/>
      <c r="Z367" s="5"/>
    </row>
    <row r="368" spans="4:26" ht="15" customHeight="1">
      <c r="D368" s="5"/>
      <c r="L368" s="9"/>
      <c r="M368" s="9"/>
      <c r="N368" s="9"/>
      <c r="O368" s="9"/>
      <c r="P368" s="9"/>
      <c r="Q368" s="9"/>
      <c r="R368" s="39"/>
      <c r="S368" s="9"/>
      <c r="T368" s="9"/>
      <c r="U368" s="9"/>
      <c r="V368" s="9"/>
      <c r="W368" s="9"/>
      <c r="X368" s="39"/>
      <c r="Y368" s="9"/>
      <c r="Z368" s="5"/>
    </row>
    <row r="369" spans="4:26" ht="15" customHeight="1">
      <c r="D369" s="5"/>
      <c r="L369" s="9"/>
      <c r="M369" s="9"/>
      <c r="N369" s="9"/>
      <c r="O369" s="9"/>
      <c r="P369" s="9"/>
      <c r="Q369" s="9"/>
      <c r="R369" s="39"/>
      <c r="S369" s="9"/>
      <c r="T369" s="9"/>
      <c r="U369" s="9"/>
      <c r="V369" s="9"/>
      <c r="W369" s="9"/>
      <c r="X369" s="39"/>
      <c r="Y369" s="9"/>
      <c r="Z369" s="5"/>
    </row>
    <row r="370" spans="4:26" ht="15" customHeight="1">
      <c r="D370" s="5"/>
      <c r="L370" s="9"/>
      <c r="M370" s="9"/>
      <c r="N370" s="9"/>
      <c r="O370" s="9"/>
      <c r="P370" s="9"/>
      <c r="Q370" s="9"/>
      <c r="R370" s="39"/>
      <c r="S370" s="9"/>
      <c r="T370" s="9"/>
      <c r="U370" s="9"/>
      <c r="V370" s="9"/>
      <c r="W370" s="9"/>
      <c r="X370" s="39"/>
      <c r="Y370" s="9"/>
      <c r="Z370" s="5"/>
    </row>
    <row r="371" spans="4:26" ht="15" customHeight="1">
      <c r="D371" s="5"/>
      <c r="L371" s="9"/>
      <c r="M371" s="9"/>
      <c r="N371" s="9"/>
      <c r="O371" s="9"/>
      <c r="P371" s="9"/>
      <c r="Q371" s="9"/>
      <c r="R371" s="39"/>
      <c r="S371" s="9"/>
      <c r="T371" s="9"/>
      <c r="U371" s="9"/>
      <c r="V371" s="9"/>
      <c r="W371" s="9"/>
      <c r="X371" s="39"/>
      <c r="Y371" s="9"/>
      <c r="Z371" s="5"/>
    </row>
    <row r="372" spans="4:26" ht="15" customHeight="1">
      <c r="D372" s="5"/>
      <c r="L372" s="9"/>
      <c r="M372" s="9"/>
      <c r="N372" s="9"/>
      <c r="O372" s="9"/>
      <c r="P372" s="9"/>
      <c r="Q372" s="9"/>
      <c r="R372" s="39"/>
      <c r="S372" s="9"/>
      <c r="T372" s="9"/>
      <c r="U372" s="9"/>
      <c r="V372" s="9"/>
      <c r="W372" s="9"/>
      <c r="X372" s="39"/>
      <c r="Y372" s="9"/>
      <c r="Z372" s="5"/>
    </row>
    <row r="373" spans="4:26" ht="15" customHeight="1">
      <c r="D373" s="5"/>
      <c r="L373" s="9"/>
      <c r="M373" s="9"/>
      <c r="N373" s="9"/>
      <c r="O373" s="9"/>
      <c r="P373" s="9"/>
      <c r="Q373" s="9"/>
      <c r="R373" s="39"/>
      <c r="S373" s="9"/>
      <c r="T373" s="9"/>
      <c r="U373" s="9"/>
      <c r="V373" s="9"/>
      <c r="W373" s="9"/>
      <c r="X373" s="39"/>
      <c r="Y373" s="9"/>
      <c r="Z373" s="5"/>
    </row>
    <row r="374" spans="4:26" ht="15" customHeight="1">
      <c r="D374" s="5"/>
      <c r="L374" s="9"/>
      <c r="M374" s="9"/>
      <c r="N374" s="9"/>
      <c r="O374" s="9"/>
      <c r="P374" s="9"/>
      <c r="Q374" s="9"/>
      <c r="R374" s="39"/>
      <c r="S374" s="9"/>
      <c r="T374" s="9"/>
      <c r="U374" s="9"/>
      <c r="V374" s="9"/>
      <c r="W374" s="9"/>
      <c r="X374" s="39"/>
      <c r="Y374" s="9"/>
      <c r="Z374" s="5"/>
    </row>
    <row r="375" spans="4:26" ht="15" customHeight="1">
      <c r="D375" s="5"/>
      <c r="L375" s="9"/>
      <c r="M375" s="9"/>
      <c r="N375" s="9"/>
      <c r="O375" s="9"/>
      <c r="P375" s="9"/>
      <c r="Q375" s="9"/>
      <c r="R375" s="39"/>
      <c r="S375" s="9"/>
      <c r="T375" s="9"/>
      <c r="U375" s="9"/>
      <c r="V375" s="9"/>
      <c r="W375" s="9"/>
      <c r="X375" s="39"/>
      <c r="Y375" s="9"/>
      <c r="Z375" s="5"/>
    </row>
    <row r="376" spans="4:26" ht="15" customHeight="1">
      <c r="D376" s="5"/>
      <c r="L376" s="9"/>
      <c r="M376" s="9"/>
      <c r="N376" s="9"/>
      <c r="O376" s="9"/>
      <c r="P376" s="9"/>
      <c r="Q376" s="9"/>
      <c r="R376" s="39"/>
      <c r="S376" s="9"/>
      <c r="T376" s="9"/>
      <c r="U376" s="9"/>
      <c r="V376" s="9"/>
      <c r="W376" s="9"/>
      <c r="X376" s="39"/>
      <c r="Y376" s="9"/>
      <c r="Z376" s="5"/>
    </row>
    <row r="377" spans="4:26" ht="15" customHeight="1">
      <c r="D377" s="5"/>
      <c r="L377" s="9"/>
      <c r="M377" s="9"/>
      <c r="N377" s="9"/>
      <c r="O377" s="9"/>
      <c r="P377" s="9"/>
      <c r="Q377" s="9"/>
      <c r="R377" s="39"/>
      <c r="S377" s="9"/>
      <c r="T377" s="9"/>
      <c r="U377" s="9"/>
      <c r="V377" s="9"/>
      <c r="W377" s="9"/>
      <c r="X377" s="39"/>
      <c r="Y377" s="9"/>
      <c r="Z377" s="5"/>
    </row>
    <row r="378" spans="4:26" ht="15" customHeight="1">
      <c r="D378" s="5"/>
      <c r="L378" s="9"/>
      <c r="M378" s="9"/>
      <c r="N378" s="9"/>
      <c r="O378" s="9"/>
      <c r="P378" s="9"/>
      <c r="Q378" s="9"/>
      <c r="R378" s="39"/>
      <c r="S378" s="9"/>
      <c r="T378" s="9"/>
      <c r="U378" s="9"/>
      <c r="V378" s="9"/>
      <c r="W378" s="9"/>
      <c r="X378" s="39"/>
      <c r="Y378" s="9"/>
      <c r="Z378" s="5"/>
    </row>
    <row r="379" spans="4:26" ht="15" customHeight="1">
      <c r="D379" s="5"/>
      <c r="L379" s="9"/>
      <c r="M379" s="9"/>
      <c r="N379" s="9"/>
      <c r="O379" s="9"/>
      <c r="P379" s="9"/>
      <c r="Q379" s="9"/>
      <c r="R379" s="39"/>
      <c r="S379" s="9"/>
      <c r="T379" s="9"/>
      <c r="U379" s="9"/>
      <c r="V379" s="9"/>
      <c r="W379" s="9"/>
      <c r="X379" s="39"/>
      <c r="Y379" s="9"/>
      <c r="Z379" s="5"/>
    </row>
    <row r="380" spans="4:26" ht="15" customHeight="1">
      <c r="D380" s="5"/>
      <c r="L380" s="9"/>
      <c r="M380" s="9"/>
      <c r="N380" s="9"/>
      <c r="O380" s="9"/>
      <c r="P380" s="9"/>
      <c r="Q380" s="9"/>
      <c r="R380" s="39"/>
      <c r="S380" s="9"/>
      <c r="T380" s="9"/>
      <c r="U380" s="9"/>
      <c r="V380" s="9"/>
      <c r="W380" s="9"/>
      <c r="X380" s="39"/>
      <c r="Y380" s="9"/>
      <c r="Z380" s="5"/>
    </row>
    <row r="381" spans="4:26" ht="15" customHeight="1">
      <c r="D381" s="5"/>
      <c r="L381" s="9"/>
      <c r="M381" s="9"/>
      <c r="N381" s="9"/>
      <c r="O381" s="9"/>
      <c r="P381" s="9"/>
      <c r="Q381" s="9"/>
      <c r="R381" s="39"/>
      <c r="S381" s="9"/>
      <c r="T381" s="9"/>
      <c r="U381" s="9"/>
      <c r="V381" s="9"/>
      <c r="W381" s="9"/>
      <c r="X381" s="39"/>
      <c r="Y381" s="9"/>
      <c r="Z381" s="5"/>
    </row>
    <row r="382" spans="4:26" ht="15" customHeight="1">
      <c r="D382" s="5"/>
      <c r="L382" s="9"/>
      <c r="M382" s="9"/>
      <c r="N382" s="9"/>
      <c r="O382" s="9"/>
      <c r="P382" s="9"/>
      <c r="Q382" s="9"/>
      <c r="R382" s="39"/>
      <c r="S382" s="9"/>
      <c r="T382" s="9"/>
      <c r="U382" s="9"/>
      <c r="V382" s="9"/>
      <c r="W382" s="9"/>
      <c r="X382" s="39"/>
      <c r="Y382" s="9"/>
      <c r="Z382" s="5"/>
    </row>
    <row r="383" spans="4:26" ht="15" customHeight="1">
      <c r="D383" s="5"/>
      <c r="L383" s="9"/>
      <c r="M383" s="9"/>
      <c r="N383" s="9"/>
      <c r="O383" s="9"/>
      <c r="P383" s="9"/>
      <c r="Q383" s="9"/>
      <c r="R383" s="39"/>
      <c r="S383" s="9"/>
      <c r="T383" s="9"/>
      <c r="U383" s="9"/>
      <c r="V383" s="9"/>
      <c r="W383" s="9"/>
      <c r="X383" s="39"/>
      <c r="Y383" s="9"/>
      <c r="Z383" s="5"/>
    </row>
    <row r="384" spans="4:26" ht="15" customHeight="1">
      <c r="D384" s="5"/>
      <c r="L384" s="9"/>
      <c r="M384" s="9"/>
      <c r="N384" s="9"/>
      <c r="O384" s="9"/>
      <c r="P384" s="9"/>
      <c r="Q384" s="9"/>
      <c r="R384" s="39"/>
      <c r="S384" s="9"/>
      <c r="T384" s="9"/>
      <c r="U384" s="9"/>
      <c r="V384" s="9"/>
      <c r="W384" s="9"/>
      <c r="X384" s="39"/>
      <c r="Y384" s="9"/>
      <c r="Z384" s="5"/>
    </row>
    <row r="385" spans="4:26" ht="15" customHeight="1">
      <c r="D385" s="5"/>
      <c r="L385" s="9"/>
      <c r="M385" s="9"/>
      <c r="N385" s="9"/>
      <c r="O385" s="9"/>
      <c r="P385" s="9"/>
      <c r="Q385" s="9"/>
      <c r="R385" s="39"/>
      <c r="S385" s="9"/>
      <c r="T385" s="9"/>
      <c r="U385" s="9"/>
      <c r="V385" s="9"/>
      <c r="W385" s="9"/>
      <c r="X385" s="39"/>
      <c r="Y385" s="9"/>
      <c r="Z385" s="5"/>
    </row>
    <row r="386" spans="4:26" ht="15" customHeight="1">
      <c r="D386" s="5"/>
      <c r="L386" s="9"/>
      <c r="M386" s="9"/>
      <c r="N386" s="9"/>
      <c r="O386" s="9"/>
      <c r="P386" s="9"/>
      <c r="Q386" s="9"/>
      <c r="R386" s="39"/>
      <c r="S386" s="9"/>
      <c r="T386" s="9"/>
      <c r="U386" s="9"/>
      <c r="V386" s="9"/>
      <c r="W386" s="9"/>
      <c r="X386" s="39"/>
      <c r="Y386" s="9"/>
      <c r="Z386" s="5"/>
    </row>
    <row r="387" spans="4:26" ht="15" customHeight="1">
      <c r="D387" s="5"/>
      <c r="L387" s="9"/>
      <c r="M387" s="9"/>
      <c r="N387" s="9"/>
      <c r="O387" s="9"/>
      <c r="P387" s="9"/>
      <c r="Q387" s="9"/>
      <c r="R387" s="39"/>
      <c r="S387" s="9"/>
      <c r="T387" s="9"/>
      <c r="U387" s="9"/>
      <c r="V387" s="9"/>
      <c r="W387" s="9"/>
      <c r="X387" s="39"/>
      <c r="Y387" s="9"/>
      <c r="Z387" s="5"/>
    </row>
    <row r="388" spans="4:26" ht="15" customHeight="1">
      <c r="D388" s="5"/>
      <c r="L388" s="9"/>
      <c r="M388" s="9"/>
      <c r="N388" s="9"/>
      <c r="O388" s="9"/>
      <c r="P388" s="9"/>
      <c r="Q388" s="9"/>
      <c r="R388" s="39"/>
      <c r="S388" s="9"/>
      <c r="T388" s="9"/>
      <c r="U388" s="9"/>
      <c r="V388" s="9"/>
      <c r="W388" s="9"/>
      <c r="X388" s="39"/>
      <c r="Y388" s="9"/>
      <c r="Z388" s="5"/>
    </row>
    <row r="389" spans="4:26" ht="15" customHeight="1">
      <c r="D389" s="5"/>
      <c r="L389" s="9"/>
      <c r="M389" s="9"/>
      <c r="N389" s="9"/>
      <c r="O389" s="9"/>
      <c r="P389" s="9"/>
      <c r="Q389" s="9"/>
      <c r="R389" s="39"/>
      <c r="S389" s="9"/>
      <c r="T389" s="9"/>
      <c r="U389" s="9"/>
      <c r="V389" s="9"/>
      <c r="W389" s="9"/>
      <c r="X389" s="39"/>
      <c r="Y389" s="9"/>
      <c r="Z389" s="5"/>
    </row>
    <row r="390" spans="4:26" ht="15" customHeight="1">
      <c r="D390" s="5"/>
      <c r="L390" s="9"/>
      <c r="M390" s="9"/>
      <c r="N390" s="9"/>
      <c r="O390" s="9"/>
      <c r="P390" s="9"/>
      <c r="Q390" s="9"/>
      <c r="R390" s="39"/>
      <c r="S390" s="9"/>
      <c r="T390" s="9"/>
      <c r="U390" s="9"/>
      <c r="V390" s="9"/>
      <c r="W390" s="9"/>
      <c r="X390" s="39"/>
      <c r="Y390" s="9"/>
      <c r="Z390" s="5"/>
    </row>
    <row r="391" spans="4:26" ht="15" customHeight="1">
      <c r="D391" s="5"/>
      <c r="L391" s="9"/>
      <c r="M391" s="9"/>
      <c r="N391" s="9"/>
      <c r="O391" s="9"/>
      <c r="P391" s="9"/>
      <c r="Q391" s="9"/>
      <c r="R391" s="39"/>
      <c r="S391" s="9"/>
      <c r="T391" s="9"/>
      <c r="U391" s="9"/>
      <c r="V391" s="9"/>
      <c r="W391" s="9"/>
      <c r="X391" s="39"/>
      <c r="Y391" s="9"/>
      <c r="Z391" s="5"/>
    </row>
    <row r="392" spans="4:26" ht="15" customHeight="1">
      <c r="D392" s="5"/>
      <c r="L392" s="9"/>
      <c r="M392" s="9"/>
      <c r="N392" s="9"/>
      <c r="O392" s="9"/>
      <c r="P392" s="9"/>
      <c r="Q392" s="9"/>
      <c r="R392" s="39"/>
      <c r="S392" s="9"/>
      <c r="T392" s="9"/>
      <c r="U392" s="9"/>
      <c r="V392" s="9"/>
      <c r="W392" s="9"/>
      <c r="X392" s="39"/>
      <c r="Y392" s="9"/>
      <c r="Z392" s="5"/>
    </row>
    <row r="393" spans="4:26" ht="15" customHeight="1">
      <c r="D393" s="5"/>
      <c r="L393" s="9"/>
      <c r="M393" s="9"/>
      <c r="N393" s="9"/>
      <c r="O393" s="9"/>
      <c r="P393" s="9"/>
      <c r="Q393" s="9"/>
      <c r="R393" s="39"/>
      <c r="S393" s="9"/>
      <c r="T393" s="9"/>
      <c r="U393" s="9"/>
      <c r="V393" s="9"/>
      <c r="W393" s="9"/>
      <c r="X393" s="39"/>
      <c r="Y393" s="9"/>
      <c r="Z393" s="5"/>
    </row>
    <row r="394" spans="4:26" ht="15" customHeight="1">
      <c r="D394" s="5"/>
      <c r="L394" s="9"/>
      <c r="M394" s="9"/>
      <c r="N394" s="9"/>
      <c r="O394" s="9"/>
      <c r="P394" s="9"/>
      <c r="Q394" s="9"/>
      <c r="R394" s="39"/>
      <c r="S394" s="9"/>
      <c r="T394" s="9"/>
      <c r="U394" s="9"/>
      <c r="V394" s="9"/>
      <c r="W394" s="9"/>
      <c r="X394" s="39"/>
      <c r="Y394" s="9"/>
      <c r="Z394" s="5"/>
    </row>
    <row r="395" spans="4:26" ht="15" customHeight="1">
      <c r="D395" s="5"/>
      <c r="L395" s="9"/>
      <c r="M395" s="9"/>
      <c r="N395" s="9"/>
      <c r="O395" s="9"/>
      <c r="P395" s="9"/>
      <c r="Q395" s="9"/>
      <c r="R395" s="39"/>
      <c r="S395" s="9"/>
      <c r="T395" s="9"/>
      <c r="U395" s="9"/>
      <c r="V395" s="9"/>
      <c r="W395" s="9"/>
      <c r="X395" s="39"/>
      <c r="Y395" s="9"/>
      <c r="Z395" s="5"/>
    </row>
    <row r="396" spans="4:26" ht="15" customHeight="1">
      <c r="D396" s="5"/>
      <c r="L396" s="9"/>
      <c r="M396" s="9"/>
      <c r="N396" s="9"/>
      <c r="O396" s="9"/>
      <c r="P396" s="9"/>
      <c r="Q396" s="9"/>
      <c r="R396" s="39"/>
      <c r="S396" s="9"/>
      <c r="T396" s="9"/>
      <c r="U396" s="9"/>
      <c r="V396" s="9"/>
      <c r="W396" s="9"/>
      <c r="X396" s="39"/>
      <c r="Y396" s="9"/>
      <c r="Z396" s="5"/>
    </row>
    <row r="397" spans="4:26" ht="15" customHeight="1">
      <c r="D397" s="5"/>
      <c r="L397" s="9"/>
      <c r="M397" s="9"/>
      <c r="N397" s="9"/>
      <c r="O397" s="9"/>
      <c r="P397" s="9"/>
      <c r="Q397" s="9"/>
      <c r="R397" s="39"/>
      <c r="S397" s="9"/>
      <c r="T397" s="9"/>
      <c r="U397" s="9"/>
      <c r="V397" s="9"/>
      <c r="W397" s="9"/>
      <c r="X397" s="39"/>
      <c r="Y397" s="9"/>
      <c r="Z397" s="5"/>
    </row>
    <row r="398" spans="4:26" ht="15" customHeight="1">
      <c r="D398" s="5"/>
      <c r="L398" s="9"/>
      <c r="M398" s="9"/>
      <c r="N398" s="9"/>
      <c r="O398" s="9"/>
      <c r="P398" s="9"/>
      <c r="Q398" s="9"/>
      <c r="R398" s="39"/>
      <c r="S398" s="9"/>
      <c r="T398" s="9"/>
      <c r="U398" s="9"/>
      <c r="V398" s="9"/>
      <c r="W398" s="9"/>
      <c r="X398" s="39"/>
      <c r="Y398" s="9"/>
      <c r="Z398" s="5"/>
    </row>
    <row r="399" spans="4:26" ht="15" customHeight="1">
      <c r="D399" s="5"/>
      <c r="L399" s="9"/>
      <c r="M399" s="9"/>
      <c r="N399" s="9"/>
      <c r="O399" s="9"/>
      <c r="P399" s="9"/>
      <c r="Q399" s="9"/>
      <c r="R399" s="39"/>
      <c r="S399" s="9"/>
      <c r="T399" s="9"/>
      <c r="U399" s="9"/>
      <c r="V399" s="9"/>
      <c r="W399" s="9"/>
      <c r="X399" s="39"/>
      <c r="Y399" s="9"/>
      <c r="Z399" s="5"/>
    </row>
    <row r="400" spans="4:26" ht="15" customHeight="1">
      <c r="D400" s="5"/>
      <c r="L400" s="9"/>
      <c r="M400" s="9"/>
      <c r="N400" s="9"/>
      <c r="O400" s="9"/>
      <c r="P400" s="9"/>
      <c r="Q400" s="9"/>
      <c r="R400" s="39"/>
      <c r="S400" s="9"/>
      <c r="T400" s="9"/>
      <c r="U400" s="9"/>
      <c r="V400" s="9"/>
      <c r="W400" s="9"/>
      <c r="X400" s="39"/>
      <c r="Y400" s="9"/>
      <c r="Z400" s="5"/>
    </row>
    <row r="401" spans="4:26" ht="15" customHeight="1">
      <c r="D401" s="5"/>
      <c r="L401" s="9"/>
      <c r="M401" s="9"/>
      <c r="N401" s="9"/>
      <c r="O401" s="9"/>
      <c r="P401" s="9"/>
      <c r="Q401" s="9"/>
      <c r="R401" s="39"/>
      <c r="S401" s="9"/>
      <c r="T401" s="9"/>
      <c r="U401" s="9"/>
      <c r="V401" s="9"/>
      <c r="W401" s="9"/>
      <c r="X401" s="39"/>
      <c r="Y401" s="9"/>
      <c r="Z401" s="5"/>
    </row>
    <row r="402" spans="4:26" ht="15" customHeight="1">
      <c r="D402" s="5"/>
      <c r="L402" s="9"/>
      <c r="M402" s="9"/>
      <c r="N402" s="9"/>
      <c r="O402" s="9"/>
      <c r="P402" s="9"/>
      <c r="Q402" s="9"/>
      <c r="R402" s="39"/>
      <c r="S402" s="9"/>
      <c r="T402" s="9"/>
      <c r="U402" s="9"/>
      <c r="V402" s="9"/>
      <c r="W402" s="9"/>
      <c r="X402" s="39"/>
      <c r="Y402" s="9"/>
      <c r="Z402" s="5"/>
    </row>
    <row r="403" spans="4:26" ht="15" customHeight="1">
      <c r="D403" s="5"/>
      <c r="L403" s="9"/>
      <c r="M403" s="9"/>
      <c r="N403" s="9"/>
      <c r="O403" s="9"/>
      <c r="P403" s="9"/>
      <c r="Q403" s="9"/>
      <c r="R403" s="39"/>
      <c r="S403" s="9"/>
      <c r="T403" s="9"/>
      <c r="U403" s="9"/>
      <c r="V403" s="9"/>
      <c r="W403" s="9"/>
      <c r="X403" s="39"/>
      <c r="Y403" s="9"/>
      <c r="Z403" s="5"/>
    </row>
    <row r="404" spans="4:26" ht="15" customHeight="1">
      <c r="D404" s="5"/>
      <c r="L404" s="9"/>
      <c r="M404" s="9"/>
      <c r="N404" s="9"/>
      <c r="O404" s="9"/>
      <c r="P404" s="9"/>
      <c r="Q404" s="9"/>
      <c r="R404" s="39"/>
      <c r="S404" s="9"/>
      <c r="T404" s="9"/>
      <c r="U404" s="9"/>
      <c r="V404" s="9"/>
      <c r="W404" s="9"/>
      <c r="X404" s="39"/>
      <c r="Y404" s="9"/>
      <c r="Z404" s="5"/>
    </row>
    <row r="405" spans="4:26" ht="15" customHeight="1">
      <c r="D405" s="5"/>
      <c r="L405" s="9"/>
      <c r="M405" s="9"/>
      <c r="N405" s="9"/>
      <c r="O405" s="9"/>
      <c r="P405" s="9"/>
      <c r="Q405" s="9"/>
      <c r="R405" s="39"/>
      <c r="S405" s="9"/>
      <c r="T405" s="9"/>
      <c r="U405" s="9"/>
      <c r="V405" s="9"/>
      <c r="W405" s="9"/>
      <c r="X405" s="39"/>
      <c r="Y405" s="9"/>
      <c r="Z405" s="5"/>
    </row>
    <row r="406" spans="4:26" ht="15" customHeight="1">
      <c r="D406" s="5"/>
      <c r="L406" s="9"/>
      <c r="M406" s="9"/>
      <c r="N406" s="9"/>
      <c r="O406" s="9"/>
      <c r="P406" s="9"/>
      <c r="Q406" s="9"/>
      <c r="R406" s="39"/>
      <c r="S406" s="9"/>
      <c r="T406" s="9"/>
      <c r="U406" s="9"/>
      <c r="V406" s="9"/>
      <c r="W406" s="9"/>
      <c r="X406" s="39"/>
      <c r="Y406" s="9"/>
      <c r="Z406" s="5"/>
    </row>
    <row r="407" spans="4:26" ht="15" customHeight="1">
      <c r="D407" s="5"/>
      <c r="L407" s="9"/>
      <c r="M407" s="9"/>
      <c r="N407" s="9"/>
      <c r="O407" s="9"/>
      <c r="P407" s="9"/>
      <c r="Q407" s="9"/>
      <c r="R407" s="39"/>
      <c r="S407" s="9"/>
      <c r="T407" s="9"/>
      <c r="U407" s="9"/>
      <c r="V407" s="9"/>
      <c r="W407" s="9"/>
      <c r="X407" s="39"/>
      <c r="Y407" s="9"/>
      <c r="Z407" s="5"/>
    </row>
    <row r="408" spans="4:26" ht="15" customHeight="1">
      <c r="D408" s="5"/>
      <c r="L408" s="9"/>
      <c r="M408" s="9"/>
      <c r="N408" s="9"/>
      <c r="O408" s="9"/>
      <c r="P408" s="9"/>
      <c r="Q408" s="9"/>
      <c r="R408" s="39"/>
      <c r="S408" s="9"/>
      <c r="T408" s="9"/>
      <c r="U408" s="9"/>
      <c r="V408" s="9"/>
      <c r="W408" s="9"/>
      <c r="X408" s="39"/>
      <c r="Y408" s="9"/>
      <c r="Z408" s="5"/>
    </row>
    <row r="409" spans="4:26" ht="15" customHeight="1">
      <c r="D409" s="5"/>
      <c r="L409" s="9"/>
      <c r="M409" s="9"/>
      <c r="N409" s="9"/>
      <c r="O409" s="9"/>
      <c r="P409" s="9"/>
      <c r="Q409" s="9"/>
      <c r="R409" s="39"/>
      <c r="S409" s="9"/>
      <c r="T409" s="9"/>
      <c r="U409" s="9"/>
      <c r="V409" s="9"/>
      <c r="W409" s="9"/>
      <c r="X409" s="39"/>
      <c r="Y409" s="9"/>
      <c r="Z409" s="5"/>
    </row>
    <row r="410" spans="4:26" ht="15" customHeight="1">
      <c r="D410" s="5"/>
      <c r="L410" s="9"/>
      <c r="M410" s="9"/>
      <c r="N410" s="9"/>
      <c r="O410" s="9"/>
      <c r="P410" s="9"/>
      <c r="Q410" s="9"/>
      <c r="R410" s="39"/>
      <c r="S410" s="9"/>
      <c r="T410" s="9"/>
      <c r="U410" s="9"/>
      <c r="V410" s="9"/>
      <c r="W410" s="9"/>
      <c r="X410" s="39"/>
      <c r="Y410" s="9"/>
      <c r="Z410" s="5"/>
    </row>
    <row r="411" spans="4:26" ht="15" customHeight="1">
      <c r="D411" s="5"/>
      <c r="L411" s="9"/>
      <c r="M411" s="9"/>
      <c r="N411" s="9"/>
      <c r="O411" s="9"/>
      <c r="P411" s="9"/>
      <c r="Q411" s="9"/>
      <c r="R411" s="39"/>
      <c r="S411" s="9"/>
      <c r="T411" s="9"/>
      <c r="U411" s="9"/>
      <c r="V411" s="9"/>
      <c r="W411" s="9"/>
      <c r="X411" s="39"/>
      <c r="Y411" s="9"/>
      <c r="Z411" s="5"/>
    </row>
    <row r="412" spans="4:26" ht="15" customHeight="1">
      <c r="D412" s="5"/>
      <c r="L412" s="9"/>
      <c r="M412" s="9"/>
      <c r="N412" s="9"/>
      <c r="O412" s="9"/>
      <c r="P412" s="9"/>
      <c r="Q412" s="9"/>
      <c r="R412" s="39"/>
      <c r="S412" s="9"/>
      <c r="T412" s="9"/>
      <c r="U412" s="9"/>
      <c r="V412" s="9"/>
      <c r="W412" s="9"/>
      <c r="X412" s="39"/>
      <c r="Y412" s="9"/>
      <c r="Z412" s="5"/>
    </row>
    <row r="413" spans="4:26" ht="15" customHeight="1">
      <c r="D413" s="5"/>
      <c r="L413" s="9"/>
      <c r="M413" s="9"/>
      <c r="N413" s="9"/>
      <c r="O413" s="9"/>
      <c r="P413" s="9"/>
      <c r="Q413" s="9"/>
      <c r="R413" s="39"/>
      <c r="S413" s="9"/>
      <c r="T413" s="9"/>
      <c r="U413" s="9"/>
      <c r="V413" s="9"/>
      <c r="W413" s="9"/>
      <c r="X413" s="39"/>
      <c r="Y413" s="9"/>
      <c r="Z413" s="5"/>
    </row>
    <row r="414" spans="4:26" ht="15" customHeight="1">
      <c r="D414" s="5"/>
      <c r="L414" s="9"/>
      <c r="M414" s="9"/>
      <c r="N414" s="9"/>
      <c r="O414" s="9"/>
      <c r="P414" s="9"/>
      <c r="Q414" s="9"/>
      <c r="R414" s="39"/>
      <c r="S414" s="9"/>
      <c r="T414" s="9"/>
      <c r="U414" s="9"/>
      <c r="V414" s="9"/>
      <c r="W414" s="9"/>
      <c r="X414" s="39"/>
      <c r="Y414" s="9"/>
      <c r="Z414" s="5"/>
    </row>
    <row r="415" spans="4:26" ht="15" customHeight="1">
      <c r="D415" s="5"/>
      <c r="L415" s="9"/>
      <c r="M415" s="9"/>
      <c r="N415" s="9"/>
      <c r="O415" s="9"/>
      <c r="P415" s="9"/>
      <c r="Q415" s="9"/>
      <c r="R415" s="39"/>
      <c r="S415" s="9"/>
      <c r="T415" s="9"/>
      <c r="U415" s="9"/>
      <c r="V415" s="9"/>
      <c r="W415" s="9"/>
      <c r="X415" s="39"/>
      <c r="Y415" s="9"/>
      <c r="Z415" s="5"/>
    </row>
    <row r="416" spans="4:26" ht="15" customHeight="1">
      <c r="D416" s="5"/>
      <c r="L416" s="9"/>
      <c r="M416" s="9"/>
      <c r="N416" s="9"/>
      <c r="O416" s="9"/>
      <c r="P416" s="9"/>
      <c r="Q416" s="9"/>
      <c r="R416" s="39"/>
      <c r="S416" s="9"/>
      <c r="T416" s="9"/>
      <c r="U416" s="9"/>
      <c r="V416" s="9"/>
      <c r="W416" s="9"/>
      <c r="X416" s="39"/>
      <c r="Y416" s="9"/>
      <c r="Z416" s="5"/>
    </row>
    <row r="417" spans="4:26" ht="15" customHeight="1">
      <c r="D417" s="5"/>
      <c r="L417" s="9"/>
      <c r="M417" s="9"/>
      <c r="N417" s="9"/>
      <c r="O417" s="9"/>
      <c r="P417" s="9"/>
      <c r="Q417" s="9"/>
      <c r="R417" s="39"/>
      <c r="S417" s="9"/>
      <c r="T417" s="9"/>
      <c r="U417" s="9"/>
      <c r="V417" s="9"/>
      <c r="W417" s="9"/>
      <c r="X417" s="39"/>
      <c r="Y417" s="9"/>
      <c r="Z417" s="5"/>
    </row>
    <row r="418" spans="4:26" ht="15" customHeight="1">
      <c r="D418" s="5"/>
      <c r="L418" s="9"/>
      <c r="M418" s="9"/>
      <c r="N418" s="9"/>
      <c r="O418" s="9"/>
      <c r="P418" s="9"/>
      <c r="Q418" s="9"/>
      <c r="R418" s="39"/>
      <c r="S418" s="9"/>
      <c r="T418" s="9"/>
      <c r="U418" s="9"/>
      <c r="V418" s="9"/>
      <c r="W418" s="9"/>
      <c r="X418" s="39"/>
      <c r="Y418" s="9"/>
      <c r="Z418" s="5"/>
    </row>
    <row r="419" spans="4:26" ht="15" customHeight="1">
      <c r="D419" s="5"/>
      <c r="L419" s="9"/>
      <c r="M419" s="9"/>
      <c r="N419" s="9"/>
      <c r="O419" s="9"/>
      <c r="P419" s="9"/>
      <c r="Q419" s="9"/>
      <c r="R419" s="39"/>
      <c r="S419" s="9"/>
      <c r="T419" s="9"/>
      <c r="U419" s="9"/>
      <c r="V419" s="9"/>
      <c r="W419" s="9"/>
      <c r="X419" s="39"/>
      <c r="Y419" s="9"/>
      <c r="Z419" s="5"/>
    </row>
    <row r="420" spans="4:26" ht="15" customHeight="1">
      <c r="D420" s="5"/>
      <c r="L420" s="9"/>
      <c r="M420" s="9"/>
      <c r="N420" s="9"/>
      <c r="O420" s="9"/>
      <c r="P420" s="9"/>
      <c r="Q420" s="9"/>
      <c r="R420" s="39"/>
      <c r="S420" s="9"/>
      <c r="T420" s="9"/>
      <c r="U420" s="9"/>
      <c r="V420" s="9"/>
      <c r="W420" s="9"/>
      <c r="X420" s="39"/>
      <c r="Y420" s="9"/>
      <c r="Z420" s="5"/>
    </row>
    <row r="421" spans="4:26" ht="15" customHeight="1">
      <c r="D421" s="5"/>
      <c r="L421" s="9"/>
      <c r="M421" s="9"/>
      <c r="N421" s="9"/>
      <c r="O421" s="9"/>
      <c r="P421" s="9"/>
      <c r="Q421" s="9"/>
      <c r="R421" s="39"/>
      <c r="S421" s="9"/>
      <c r="T421" s="9"/>
      <c r="U421" s="9"/>
      <c r="V421" s="9"/>
      <c r="W421" s="9"/>
      <c r="X421" s="39"/>
      <c r="Y421" s="9"/>
      <c r="Z421" s="5"/>
    </row>
    <row r="422" spans="4:26" ht="15" customHeight="1">
      <c r="D422" s="5"/>
      <c r="L422" s="9"/>
      <c r="M422" s="9"/>
      <c r="N422" s="9"/>
      <c r="O422" s="9"/>
      <c r="P422" s="9"/>
      <c r="Q422" s="9"/>
      <c r="R422" s="39"/>
      <c r="S422" s="9"/>
      <c r="T422" s="9"/>
      <c r="U422" s="9"/>
      <c r="V422" s="9"/>
      <c r="W422" s="9"/>
      <c r="X422" s="39"/>
      <c r="Y422" s="9"/>
      <c r="Z422" s="5"/>
    </row>
    <row r="423" spans="4:26" ht="15" customHeight="1">
      <c r="D423" s="5"/>
      <c r="L423" s="9"/>
      <c r="M423" s="9"/>
      <c r="N423" s="9"/>
      <c r="O423" s="9"/>
      <c r="P423" s="9"/>
      <c r="Q423" s="9"/>
      <c r="R423" s="39"/>
      <c r="S423" s="9"/>
      <c r="T423" s="9"/>
      <c r="U423" s="9"/>
      <c r="V423" s="9"/>
      <c r="W423" s="9"/>
      <c r="X423" s="39"/>
      <c r="Y423" s="9"/>
      <c r="Z423" s="5"/>
    </row>
    <row r="424" spans="4:26" ht="15" customHeight="1">
      <c r="D424" s="5"/>
      <c r="L424" s="9"/>
      <c r="M424" s="9"/>
      <c r="N424" s="9"/>
      <c r="O424" s="9"/>
      <c r="P424" s="9"/>
      <c r="Q424" s="9"/>
      <c r="R424" s="39"/>
      <c r="S424" s="9"/>
      <c r="T424" s="9"/>
      <c r="U424" s="9"/>
      <c r="V424" s="9"/>
      <c r="W424" s="9"/>
      <c r="X424" s="39"/>
      <c r="Y424" s="9"/>
      <c r="Z424" s="5"/>
    </row>
    <row r="425" spans="4:26" ht="15" customHeight="1">
      <c r="D425" s="5"/>
      <c r="L425" s="9"/>
      <c r="M425" s="9"/>
      <c r="N425" s="9"/>
      <c r="O425" s="9"/>
      <c r="P425" s="9"/>
      <c r="Q425" s="9"/>
      <c r="R425" s="39"/>
      <c r="S425" s="9"/>
      <c r="T425" s="9"/>
      <c r="U425" s="9"/>
      <c r="V425" s="9"/>
      <c r="W425" s="9"/>
      <c r="X425" s="39"/>
      <c r="Y425" s="9"/>
      <c r="Z425" s="5"/>
    </row>
    <row r="426" spans="4:26" ht="15" customHeight="1">
      <c r="D426" s="5"/>
      <c r="L426" s="9"/>
      <c r="M426" s="9"/>
      <c r="N426" s="9"/>
      <c r="O426" s="9"/>
      <c r="P426" s="9"/>
      <c r="Q426" s="9"/>
      <c r="R426" s="39"/>
      <c r="S426" s="9"/>
      <c r="T426" s="9"/>
      <c r="U426" s="9"/>
      <c r="V426" s="9"/>
      <c r="W426" s="9"/>
      <c r="X426" s="39"/>
      <c r="Y426" s="9"/>
      <c r="Z426" s="5"/>
    </row>
    <row r="427" spans="4:26" ht="15" customHeight="1">
      <c r="D427" s="5"/>
      <c r="L427" s="9"/>
      <c r="M427" s="9"/>
      <c r="N427" s="9"/>
      <c r="O427" s="9"/>
      <c r="P427" s="9"/>
      <c r="Q427" s="9"/>
      <c r="R427" s="39"/>
      <c r="S427" s="9"/>
      <c r="T427" s="9"/>
      <c r="U427" s="9"/>
      <c r="V427" s="9"/>
      <c r="W427" s="9"/>
      <c r="X427" s="39"/>
      <c r="Y427" s="9"/>
      <c r="Z427" s="5"/>
    </row>
    <row r="428" spans="4:26" ht="15" customHeight="1">
      <c r="D428" s="5"/>
      <c r="L428" s="9"/>
      <c r="M428" s="9"/>
      <c r="N428" s="9"/>
      <c r="O428" s="9"/>
      <c r="P428" s="9"/>
      <c r="Q428" s="9"/>
      <c r="R428" s="39"/>
      <c r="S428" s="9"/>
      <c r="T428" s="9"/>
      <c r="U428" s="9"/>
      <c r="V428" s="9"/>
      <c r="W428" s="9"/>
      <c r="X428" s="39"/>
      <c r="Y428" s="9"/>
      <c r="Z428" s="5"/>
    </row>
    <row r="429" spans="4:26" ht="15" customHeight="1">
      <c r="D429" s="5"/>
      <c r="L429" s="9"/>
      <c r="M429" s="9"/>
      <c r="N429" s="9"/>
      <c r="O429" s="9"/>
      <c r="P429" s="9"/>
      <c r="Q429" s="9"/>
      <c r="R429" s="39"/>
      <c r="S429" s="9"/>
      <c r="T429" s="9"/>
      <c r="U429" s="9"/>
      <c r="V429" s="9"/>
      <c r="W429" s="9"/>
      <c r="X429" s="39"/>
      <c r="Y429" s="9"/>
      <c r="Z429" s="5"/>
    </row>
    <row r="430" spans="4:26" ht="15" customHeight="1">
      <c r="D430" s="5"/>
      <c r="L430" s="9"/>
      <c r="M430" s="9"/>
      <c r="N430" s="9"/>
      <c r="O430" s="9"/>
      <c r="P430" s="9"/>
      <c r="Q430" s="9"/>
      <c r="R430" s="39"/>
      <c r="S430" s="9"/>
      <c r="T430" s="9"/>
      <c r="U430" s="9"/>
      <c r="V430" s="9"/>
      <c r="W430" s="9"/>
      <c r="X430" s="39"/>
      <c r="Y430" s="9"/>
      <c r="Z430" s="5"/>
    </row>
    <row r="431" spans="4:26" ht="15" customHeight="1">
      <c r="D431" s="5"/>
      <c r="L431" s="9"/>
      <c r="M431" s="9"/>
      <c r="N431" s="9"/>
      <c r="O431" s="9"/>
      <c r="P431" s="9"/>
      <c r="Q431" s="9"/>
      <c r="R431" s="39"/>
      <c r="S431" s="9"/>
      <c r="T431" s="9"/>
      <c r="U431" s="9"/>
      <c r="V431" s="9"/>
      <c r="W431" s="9"/>
      <c r="X431" s="39"/>
      <c r="Y431" s="9"/>
      <c r="Z431" s="5"/>
    </row>
    <row r="432" spans="4:26" ht="15" customHeight="1">
      <c r="D432" s="5"/>
      <c r="L432" s="9"/>
      <c r="M432" s="9"/>
      <c r="N432" s="9"/>
      <c r="O432" s="9"/>
      <c r="P432" s="9"/>
      <c r="Q432" s="9"/>
      <c r="R432" s="39"/>
      <c r="S432" s="9"/>
      <c r="T432" s="9"/>
      <c r="U432" s="9"/>
      <c r="V432" s="9"/>
      <c r="W432" s="9"/>
      <c r="X432" s="39"/>
      <c r="Y432" s="9"/>
      <c r="Z432" s="5"/>
    </row>
    <row r="433" spans="4:26" ht="15" customHeight="1">
      <c r="D433" s="5"/>
      <c r="L433" s="9"/>
      <c r="M433" s="9"/>
      <c r="N433" s="9"/>
      <c r="O433" s="9"/>
      <c r="P433" s="9"/>
      <c r="Q433" s="9"/>
      <c r="R433" s="39"/>
      <c r="S433" s="9"/>
      <c r="T433" s="9"/>
      <c r="U433" s="9"/>
      <c r="V433" s="9"/>
      <c r="W433" s="9"/>
      <c r="X433" s="39"/>
      <c r="Y433" s="9"/>
      <c r="Z433" s="5"/>
    </row>
    <row r="434" spans="4:26" ht="15" customHeight="1">
      <c r="D434" s="5"/>
      <c r="L434" s="9"/>
      <c r="M434" s="9"/>
      <c r="N434" s="9"/>
      <c r="O434" s="9"/>
      <c r="P434" s="9"/>
      <c r="Q434" s="9"/>
      <c r="R434" s="39"/>
      <c r="S434" s="9"/>
      <c r="T434" s="9"/>
      <c r="U434" s="9"/>
      <c r="V434" s="9"/>
      <c r="W434" s="9"/>
      <c r="X434" s="39"/>
      <c r="Y434" s="9"/>
      <c r="Z434" s="5"/>
    </row>
    <row r="435" spans="4:26" ht="15" customHeight="1">
      <c r="D435" s="5"/>
      <c r="L435" s="9"/>
      <c r="M435" s="9"/>
      <c r="N435" s="9"/>
      <c r="O435" s="9"/>
      <c r="P435" s="9"/>
      <c r="Q435" s="9"/>
      <c r="R435" s="39"/>
      <c r="S435" s="9"/>
      <c r="T435" s="9"/>
      <c r="U435" s="9"/>
      <c r="V435" s="9"/>
      <c r="W435" s="9"/>
      <c r="X435" s="39"/>
      <c r="Y435" s="9"/>
      <c r="Z435" s="5"/>
    </row>
    <row r="436" spans="4:26" ht="15" customHeight="1">
      <c r="D436" s="5"/>
      <c r="L436" s="9"/>
      <c r="M436" s="9"/>
      <c r="N436" s="9"/>
      <c r="O436" s="9"/>
      <c r="P436" s="9"/>
      <c r="Q436" s="9"/>
      <c r="R436" s="39"/>
      <c r="S436" s="9"/>
      <c r="T436" s="9"/>
      <c r="U436" s="9"/>
      <c r="V436" s="9"/>
      <c r="W436" s="9"/>
      <c r="X436" s="39"/>
      <c r="Y436" s="9"/>
      <c r="Z436" s="5"/>
    </row>
    <row r="437" spans="4:26" ht="15" customHeight="1">
      <c r="D437" s="5"/>
      <c r="L437" s="9"/>
      <c r="M437" s="9"/>
      <c r="N437" s="9"/>
      <c r="O437" s="9"/>
      <c r="P437" s="9"/>
      <c r="Q437" s="9"/>
      <c r="R437" s="39"/>
      <c r="S437" s="9"/>
      <c r="T437" s="9"/>
      <c r="U437" s="9"/>
      <c r="V437" s="9"/>
      <c r="W437" s="9"/>
      <c r="X437" s="39"/>
      <c r="Y437" s="9"/>
      <c r="Z437" s="5"/>
    </row>
    <row r="438" spans="4:26" ht="15" customHeight="1">
      <c r="Z438" s="5"/>
    </row>
    <row r="439" spans="4:26" ht="15" customHeight="1">
      <c r="Z439" s="5"/>
    </row>
    <row r="440" spans="4:26" ht="15" customHeight="1">
      <c r="Z440" s="5"/>
    </row>
    <row r="441" spans="4:26" ht="15" customHeight="1">
      <c r="Z441" s="5"/>
    </row>
    <row r="442" spans="4:26" ht="15" customHeight="1">
      <c r="Z442" s="5"/>
    </row>
    <row r="443" spans="4:26" ht="15" customHeight="1">
      <c r="Z443" s="5"/>
    </row>
    <row r="444" spans="4:26" ht="15" customHeight="1">
      <c r="Z444" s="5"/>
    </row>
    <row r="445" spans="4:26" ht="15" customHeight="1">
      <c r="Z445" s="5"/>
    </row>
    <row r="446" spans="4:26" ht="15" customHeight="1">
      <c r="Z446" s="5"/>
    </row>
    <row r="447" spans="4:26" ht="15" customHeight="1">
      <c r="Z447" s="5"/>
    </row>
    <row r="448" spans="4:26" ht="15" customHeight="1">
      <c r="Z448" s="5"/>
    </row>
    <row r="449" spans="26:26" ht="15" customHeight="1">
      <c r="Z449" s="5"/>
    </row>
    <row r="450" spans="26:26" ht="15" customHeight="1">
      <c r="Z450" s="5"/>
    </row>
    <row r="451" spans="26:26" ht="15" customHeight="1">
      <c r="Z451" s="5"/>
    </row>
    <row r="452" spans="26:26" ht="15" customHeight="1">
      <c r="Z452" s="5"/>
    </row>
    <row r="453" spans="26:26" ht="15" customHeight="1">
      <c r="Z453" s="5"/>
    </row>
    <row r="454" spans="26:26" ht="15" customHeight="1">
      <c r="Z454" s="5"/>
    </row>
    <row r="455" spans="26:26" ht="15" customHeight="1">
      <c r="Z455" s="5"/>
    </row>
    <row r="456" spans="26:26" ht="15" customHeight="1">
      <c r="Z456" s="5"/>
    </row>
    <row r="457" spans="26:26" ht="15" customHeight="1">
      <c r="Z457" s="5"/>
    </row>
    <row r="458" spans="26:26" ht="15" customHeight="1">
      <c r="Z458" s="5"/>
    </row>
    <row r="459" spans="26:26" ht="15" customHeight="1">
      <c r="Z459" s="5"/>
    </row>
    <row r="460" spans="26:26" ht="15" customHeight="1">
      <c r="Z460" s="5"/>
    </row>
    <row r="461" spans="26:26" ht="15" customHeight="1">
      <c r="Z461" s="5"/>
    </row>
    <row r="462" spans="26:26" ht="15" customHeight="1">
      <c r="Z462" s="5"/>
    </row>
    <row r="463" spans="26:26" ht="15" customHeight="1">
      <c r="Z463" s="5"/>
    </row>
    <row r="464" spans="26:26" ht="15" customHeight="1">
      <c r="Z464" s="5"/>
    </row>
    <row r="465" spans="26:26" ht="15" customHeight="1">
      <c r="Z465" s="5"/>
    </row>
    <row r="466" spans="26:26" ht="15" customHeight="1">
      <c r="Z466" s="5"/>
    </row>
    <row r="467" spans="26:26" ht="15" customHeight="1">
      <c r="Z467" s="5"/>
    </row>
    <row r="468" spans="26:26" ht="15" customHeight="1">
      <c r="Z468" s="5"/>
    </row>
    <row r="469" spans="26:26" ht="15" customHeight="1">
      <c r="Z469" s="5"/>
    </row>
    <row r="470" spans="26:26" ht="15" customHeight="1">
      <c r="Z470" s="5"/>
    </row>
    <row r="471" spans="26:26" ht="15" customHeight="1">
      <c r="Z471" s="5"/>
    </row>
    <row r="472" spans="26:26" ht="15" customHeight="1">
      <c r="Z472" s="5"/>
    </row>
    <row r="473" spans="26:26" ht="15" customHeight="1">
      <c r="Z473" s="5"/>
    </row>
    <row r="474" spans="26:26" ht="15" customHeight="1">
      <c r="Z474" s="5"/>
    </row>
    <row r="475" spans="26:26" ht="15" customHeight="1">
      <c r="Z475" s="5"/>
    </row>
    <row r="476" spans="26:26" ht="15" customHeight="1">
      <c r="Z476" s="5"/>
    </row>
    <row r="477" spans="26:26" ht="15" customHeight="1">
      <c r="Z477" s="5"/>
    </row>
    <row r="478" spans="26:26" ht="15" customHeight="1">
      <c r="Z478" s="5"/>
    </row>
    <row r="479" spans="26:26" ht="15" customHeight="1">
      <c r="Z479" s="5"/>
    </row>
    <row r="480" spans="26:26" ht="15" customHeight="1">
      <c r="Z480" s="5"/>
    </row>
    <row r="481" spans="26:26" ht="15" customHeight="1">
      <c r="Z481" s="5"/>
    </row>
    <row r="482" spans="26:26" ht="15" customHeight="1">
      <c r="Z482" s="5"/>
    </row>
    <row r="483" spans="26:26" ht="15" customHeight="1">
      <c r="Z483" s="5"/>
    </row>
    <row r="484" spans="26:26" ht="15" customHeight="1">
      <c r="Z484" s="5"/>
    </row>
    <row r="485" spans="26:26" ht="15" customHeight="1">
      <c r="Z485" s="5"/>
    </row>
    <row r="486" spans="26:26" ht="15" customHeight="1">
      <c r="Z486" s="5"/>
    </row>
    <row r="487" spans="26:26" ht="15" customHeight="1">
      <c r="Z487" s="5"/>
    </row>
    <row r="488" spans="26:26" ht="15" customHeight="1">
      <c r="Z488" s="5"/>
    </row>
    <row r="489" spans="26:26" ht="15" customHeight="1">
      <c r="Z489" s="5"/>
    </row>
    <row r="490" spans="26:26" ht="15" customHeight="1">
      <c r="Z490" s="5"/>
    </row>
    <row r="491" spans="26:26" ht="15" customHeight="1">
      <c r="Z491" s="5"/>
    </row>
    <row r="492" spans="26:26" ht="15" customHeight="1">
      <c r="Z492" s="5"/>
    </row>
    <row r="493" spans="26:26" ht="15" customHeight="1">
      <c r="Z493" s="5"/>
    </row>
    <row r="494" spans="26:26" ht="15" customHeight="1">
      <c r="Z494" s="5"/>
    </row>
    <row r="495" spans="26:26" ht="15" customHeight="1">
      <c r="Z495" s="5"/>
    </row>
    <row r="496" spans="26:26" ht="15" customHeight="1">
      <c r="Z496" s="5"/>
    </row>
    <row r="497" spans="26:26" ht="15" customHeight="1">
      <c r="Z497" s="5"/>
    </row>
    <row r="498" spans="26:26" ht="15" customHeight="1">
      <c r="Z498" s="5"/>
    </row>
    <row r="499" spans="26:26" ht="15" customHeight="1">
      <c r="Z499" s="5"/>
    </row>
    <row r="500" spans="26:26" ht="15" customHeight="1">
      <c r="Z500" s="5"/>
    </row>
    <row r="501" spans="26:26" ht="15" customHeight="1">
      <c r="Z501" s="5"/>
    </row>
    <row r="502" spans="26:26" ht="15" customHeight="1">
      <c r="Z502" s="5"/>
    </row>
    <row r="503" spans="26:26" ht="15" customHeight="1">
      <c r="Z503" s="5"/>
    </row>
    <row r="504" spans="26:26" ht="15" customHeight="1">
      <c r="Z504" s="5"/>
    </row>
    <row r="505" spans="26:26" ht="15" customHeight="1">
      <c r="Z505" s="5"/>
    </row>
    <row r="506" spans="26:26" ht="15" customHeight="1">
      <c r="Z506" s="5"/>
    </row>
    <row r="507" spans="26:26" ht="15" customHeight="1">
      <c r="Z507" s="5"/>
    </row>
    <row r="508" spans="26:26" ht="15" customHeight="1">
      <c r="Z508" s="5"/>
    </row>
    <row r="509" spans="26:26" ht="15" customHeight="1">
      <c r="Z509" s="5"/>
    </row>
    <row r="510" spans="26:26" ht="15" customHeight="1">
      <c r="Z510" s="5"/>
    </row>
    <row r="511" spans="26:26" ht="15" customHeight="1">
      <c r="Z511" s="5"/>
    </row>
    <row r="512" spans="26:26" ht="15" customHeight="1">
      <c r="Z512" s="5"/>
    </row>
    <row r="513" spans="26:26" ht="15" customHeight="1">
      <c r="Z513" s="5"/>
    </row>
    <row r="514" spans="26:26" ht="15" customHeight="1">
      <c r="Z514" s="5"/>
    </row>
    <row r="515" spans="26:26" ht="15" customHeight="1">
      <c r="Z515" s="5"/>
    </row>
    <row r="516" spans="26:26" ht="15" customHeight="1">
      <c r="Z516" s="5"/>
    </row>
    <row r="517" spans="26:26" ht="15" customHeight="1">
      <c r="Z517" s="5"/>
    </row>
    <row r="518" spans="26:26" ht="15" customHeight="1">
      <c r="Z518" s="5"/>
    </row>
    <row r="519" spans="26:26" ht="15" customHeight="1">
      <c r="Z519" s="5"/>
    </row>
    <row r="520" spans="26:26" ht="15" customHeight="1">
      <c r="Z520" s="5"/>
    </row>
    <row r="521" spans="26:26" ht="15" customHeight="1">
      <c r="Z521" s="5"/>
    </row>
    <row r="522" spans="26:26" ht="15" customHeight="1">
      <c r="Z522" s="5"/>
    </row>
    <row r="523" spans="26:26" ht="15" customHeight="1">
      <c r="Z523" s="5"/>
    </row>
    <row r="524" spans="26:26" ht="15" customHeight="1">
      <c r="Z524" s="5"/>
    </row>
    <row r="525" spans="26:26" ht="15" customHeight="1">
      <c r="Z525" s="5"/>
    </row>
    <row r="526" spans="26:26" ht="15" customHeight="1">
      <c r="Z526" s="5"/>
    </row>
    <row r="527" spans="26:26" ht="15" customHeight="1">
      <c r="Z527" s="5"/>
    </row>
    <row r="528" spans="26:26" ht="15" customHeight="1">
      <c r="Z528" s="5"/>
    </row>
    <row r="529" spans="26:26" ht="15" customHeight="1">
      <c r="Z529" s="5"/>
    </row>
    <row r="530" spans="26:26" ht="15" customHeight="1">
      <c r="Z530" s="5"/>
    </row>
    <row r="531" spans="26:26" ht="15" customHeight="1">
      <c r="Z531" s="5"/>
    </row>
    <row r="532" spans="26:26" ht="15" customHeight="1">
      <c r="Z532" s="5"/>
    </row>
    <row r="533" spans="26:26" ht="15" customHeight="1">
      <c r="Z533" s="5"/>
    </row>
    <row r="534" spans="26:26" ht="15" customHeight="1">
      <c r="Z534" s="5"/>
    </row>
    <row r="535" spans="26:26" ht="15" customHeight="1">
      <c r="Z535" s="5"/>
    </row>
    <row r="536" spans="26:26" ht="15" customHeight="1">
      <c r="Z536" s="5"/>
    </row>
    <row r="537" spans="26:26" ht="15" customHeight="1">
      <c r="Z537" s="5"/>
    </row>
    <row r="538" spans="26:26" ht="15" customHeight="1">
      <c r="Z538" s="5"/>
    </row>
    <row r="539" spans="26:26" ht="15" customHeight="1">
      <c r="Z539" s="5"/>
    </row>
    <row r="540" spans="26:26" ht="15" customHeight="1">
      <c r="Z540" s="5"/>
    </row>
    <row r="541" spans="26:26" ht="15" customHeight="1">
      <c r="Z541" s="5"/>
    </row>
    <row r="542" spans="26:26" ht="15" customHeight="1">
      <c r="Z542" s="5"/>
    </row>
    <row r="543" spans="26:26" ht="15" customHeight="1">
      <c r="Z543" s="5"/>
    </row>
    <row r="544" spans="26:26" ht="15" customHeight="1">
      <c r="Z544" s="5"/>
    </row>
    <row r="545" spans="26:26" ht="15" customHeight="1">
      <c r="Z545" s="5"/>
    </row>
    <row r="546" spans="26:26" ht="15" customHeight="1">
      <c r="Z546" s="5"/>
    </row>
    <row r="547" spans="26:26" ht="15" customHeight="1">
      <c r="Z547" s="5"/>
    </row>
    <row r="548" spans="26:26" ht="15" customHeight="1">
      <c r="Z548" s="5"/>
    </row>
    <row r="549" spans="26:26" ht="15" customHeight="1">
      <c r="Z549" s="5"/>
    </row>
    <row r="550" spans="26:26" ht="15" customHeight="1">
      <c r="Z550" s="5"/>
    </row>
    <row r="551" spans="26:26" ht="15" customHeight="1">
      <c r="Z551" s="5"/>
    </row>
    <row r="552" spans="26:26" ht="15" customHeight="1">
      <c r="Z552" s="5"/>
    </row>
    <row r="553" spans="26:26" ht="15" customHeight="1">
      <c r="Z553" s="5"/>
    </row>
    <row r="554" spans="26:26" ht="15" customHeight="1">
      <c r="Z554" s="5"/>
    </row>
    <row r="555" spans="26:26" ht="15" customHeight="1">
      <c r="Z555" s="5"/>
    </row>
    <row r="556" spans="26:26" ht="15" customHeight="1">
      <c r="Z556" s="5"/>
    </row>
    <row r="557" spans="26:26" ht="15" customHeight="1">
      <c r="Z557" s="5"/>
    </row>
    <row r="558" spans="26:26" ht="15" customHeight="1">
      <c r="Z558" s="5"/>
    </row>
    <row r="559" spans="26:26" ht="15" customHeight="1">
      <c r="Z559" s="5"/>
    </row>
    <row r="560" spans="26:26" ht="15" customHeight="1">
      <c r="Z560" s="5"/>
    </row>
    <row r="561" spans="26:26" ht="15" customHeight="1">
      <c r="Z561" s="5"/>
    </row>
    <row r="562" spans="26:26" ht="15" customHeight="1">
      <c r="Z562" s="5"/>
    </row>
    <row r="563" spans="26:26" ht="15" customHeight="1">
      <c r="Z563" s="5"/>
    </row>
    <row r="564" spans="26:26" ht="15" customHeight="1">
      <c r="Z564" s="5"/>
    </row>
    <row r="565" spans="26:26" ht="15" customHeight="1">
      <c r="Z565" s="5"/>
    </row>
    <row r="566" spans="26:26" ht="15" customHeight="1">
      <c r="Z566" s="5"/>
    </row>
    <row r="567" spans="26:26" ht="15" customHeight="1">
      <c r="Z567" s="5"/>
    </row>
    <row r="568" spans="26:26" ht="15" customHeight="1">
      <c r="Z568" s="5"/>
    </row>
    <row r="569" spans="26:26" ht="15" customHeight="1">
      <c r="Z569" s="5"/>
    </row>
    <row r="570" spans="26:26" ht="15" customHeight="1">
      <c r="Z570" s="5"/>
    </row>
    <row r="571" spans="26:26" ht="15" customHeight="1">
      <c r="Z571" s="5"/>
    </row>
    <row r="572" spans="26:26" ht="15" customHeight="1">
      <c r="Z572" s="5"/>
    </row>
    <row r="573" spans="26:26" ht="15" customHeight="1">
      <c r="Z573" s="5"/>
    </row>
    <row r="574" spans="26:26" ht="15" customHeight="1">
      <c r="Z574" s="5"/>
    </row>
    <row r="575" spans="26:26" ht="15" customHeight="1">
      <c r="Z575" s="5"/>
    </row>
    <row r="576" spans="26:26" ht="15" customHeight="1">
      <c r="Z576" s="5"/>
    </row>
    <row r="577" spans="26:26" ht="15" customHeight="1">
      <c r="Z577" s="5"/>
    </row>
    <row r="578" spans="26:26" ht="15" customHeight="1">
      <c r="Z578" s="5"/>
    </row>
    <row r="579" spans="26:26" ht="15" customHeight="1">
      <c r="Z579" s="5"/>
    </row>
    <row r="580" spans="26:26" ht="15" customHeight="1">
      <c r="Z580" s="5"/>
    </row>
    <row r="581" spans="26:26" ht="15" customHeight="1">
      <c r="Z581" s="5"/>
    </row>
    <row r="582" spans="26:26" ht="15" customHeight="1">
      <c r="Z582" s="5"/>
    </row>
    <row r="583" spans="26:26" ht="15" customHeight="1">
      <c r="Z583" s="5"/>
    </row>
    <row r="584" spans="26:26" ht="15" customHeight="1">
      <c r="Z584" s="5"/>
    </row>
    <row r="585" spans="26:26" ht="15" customHeight="1">
      <c r="Z585" s="5"/>
    </row>
    <row r="586" spans="26:26" ht="15" customHeight="1">
      <c r="Z586" s="5"/>
    </row>
    <row r="587" spans="26:26" ht="15" customHeight="1">
      <c r="Z587" s="5"/>
    </row>
    <row r="588" spans="26:26" ht="15" customHeight="1">
      <c r="Z588" s="5"/>
    </row>
    <row r="589" spans="26:26" ht="15" customHeight="1">
      <c r="Z589" s="5"/>
    </row>
    <row r="590" spans="26:26" ht="15" customHeight="1">
      <c r="Z590" s="5"/>
    </row>
    <row r="591" spans="26:26" ht="15" customHeight="1">
      <c r="Z591" s="5"/>
    </row>
    <row r="592" spans="26:26" ht="15" customHeight="1">
      <c r="Z592" s="5"/>
    </row>
    <row r="593" spans="26:26" ht="15" customHeight="1">
      <c r="Z593" s="5"/>
    </row>
    <row r="594" spans="26:26" ht="15" customHeight="1">
      <c r="Z594" s="5"/>
    </row>
    <row r="595" spans="26:26" ht="15" customHeight="1">
      <c r="Z595" s="5"/>
    </row>
    <row r="596" spans="26:26" ht="15" customHeight="1">
      <c r="Z596" s="5"/>
    </row>
    <row r="597" spans="26:26" ht="15" customHeight="1">
      <c r="Z597" s="5"/>
    </row>
    <row r="598" spans="26:26" ht="15" customHeight="1">
      <c r="Z598" s="5"/>
    </row>
    <row r="599" spans="26:26" ht="15" customHeight="1">
      <c r="Z599" s="5"/>
    </row>
    <row r="600" spans="26:26" ht="15" customHeight="1">
      <c r="Z600" s="5"/>
    </row>
    <row r="601" spans="26:26" ht="15" customHeight="1">
      <c r="Z601" s="5"/>
    </row>
    <row r="602" spans="26:26" ht="15" customHeight="1">
      <c r="Z602" s="5"/>
    </row>
    <row r="603" spans="26:26" ht="15" customHeight="1">
      <c r="Z603" s="5"/>
    </row>
    <row r="604" spans="26:26" ht="15" customHeight="1">
      <c r="Z604" s="5"/>
    </row>
    <row r="605" spans="26:26" ht="15" customHeight="1">
      <c r="Z605" s="5"/>
    </row>
    <row r="606" spans="26:26" ht="15" customHeight="1">
      <c r="Z606" s="5"/>
    </row>
    <row r="607" spans="26:26" ht="15" customHeight="1">
      <c r="Z607" s="5"/>
    </row>
    <row r="608" spans="26:26" ht="15" customHeight="1">
      <c r="Z608" s="5"/>
    </row>
    <row r="609" spans="26:26" ht="15" customHeight="1">
      <c r="Z609" s="5"/>
    </row>
    <row r="610" spans="26:26" ht="15" customHeight="1">
      <c r="Z610" s="5"/>
    </row>
    <row r="611" spans="26:26" ht="15" customHeight="1">
      <c r="Z611" s="5"/>
    </row>
    <row r="612" spans="26:26" ht="15" customHeight="1">
      <c r="Z612" s="5"/>
    </row>
    <row r="613" spans="26:26" ht="15" customHeight="1">
      <c r="Z613" s="5"/>
    </row>
    <row r="614" spans="26:26" ht="15" customHeight="1">
      <c r="Z614" s="5"/>
    </row>
    <row r="615" spans="26:26" ht="15" customHeight="1">
      <c r="Z615" s="5"/>
    </row>
    <row r="616" spans="26:26" ht="15" customHeight="1">
      <c r="Z616" s="5"/>
    </row>
    <row r="617" spans="26:26" ht="15" customHeight="1">
      <c r="Z617" s="5"/>
    </row>
    <row r="618" spans="26:26" ht="15" customHeight="1">
      <c r="Z618" s="5"/>
    </row>
    <row r="619" spans="26:26" ht="15" customHeight="1">
      <c r="Z619" s="5"/>
    </row>
    <row r="620" spans="26:26" ht="15" customHeight="1">
      <c r="Z620" s="5"/>
    </row>
    <row r="621" spans="26:26" ht="15" customHeight="1">
      <c r="Z621" s="5"/>
    </row>
    <row r="622" spans="26:26" ht="15" customHeight="1">
      <c r="Z622" s="5"/>
    </row>
    <row r="623" spans="26:26" ht="15" customHeight="1">
      <c r="Z623" s="5"/>
    </row>
    <row r="624" spans="26:26" ht="15" customHeight="1">
      <c r="Z624" s="5"/>
    </row>
    <row r="625" spans="26:26" ht="15" customHeight="1">
      <c r="Z625" s="5"/>
    </row>
    <row r="626" spans="26:26" ht="15" customHeight="1">
      <c r="Z626" s="5"/>
    </row>
    <row r="627" spans="26:26" ht="15" customHeight="1">
      <c r="Z627" s="5"/>
    </row>
    <row r="628" spans="26:26" ht="15" customHeight="1">
      <c r="Z628" s="5"/>
    </row>
    <row r="629" spans="26:26" ht="15" customHeight="1">
      <c r="Z629" s="5"/>
    </row>
    <row r="630" spans="26:26" ht="15" customHeight="1">
      <c r="Z630" s="5"/>
    </row>
    <row r="631" spans="26:26" ht="15" customHeight="1">
      <c r="Z631" s="5"/>
    </row>
    <row r="632" spans="26:26" ht="15" customHeight="1">
      <c r="Z632" s="5"/>
    </row>
    <row r="633" spans="26:26" ht="15" customHeight="1">
      <c r="Z633" s="5"/>
    </row>
    <row r="634" spans="26:26" ht="15" customHeight="1">
      <c r="Z634" s="5"/>
    </row>
    <row r="635" spans="26:26" ht="15" customHeight="1">
      <c r="Z635" s="5"/>
    </row>
    <row r="636" spans="26:26" ht="15" customHeight="1">
      <c r="Z636" s="5"/>
    </row>
    <row r="637" spans="26:26" ht="15" customHeight="1">
      <c r="Z637" s="5"/>
    </row>
    <row r="638" spans="26:26" ht="15" customHeight="1">
      <c r="Z638" s="5"/>
    </row>
    <row r="639" spans="26:26" ht="15" customHeight="1">
      <c r="Z639" s="5"/>
    </row>
    <row r="640" spans="26:26" ht="15" customHeight="1">
      <c r="Z640" s="5"/>
    </row>
    <row r="641" spans="26:26" ht="15" customHeight="1">
      <c r="Z641" s="5"/>
    </row>
    <row r="642" spans="26:26" ht="15" customHeight="1">
      <c r="Z642" s="5"/>
    </row>
    <row r="643" spans="26:26" ht="15" customHeight="1">
      <c r="Z643" s="5"/>
    </row>
    <row r="644" spans="26:26" ht="15" customHeight="1">
      <c r="Z644" s="5"/>
    </row>
    <row r="645" spans="26:26" ht="15" customHeight="1">
      <c r="Z645" s="5"/>
    </row>
    <row r="646" spans="26:26" ht="15" customHeight="1">
      <c r="Z646" s="5"/>
    </row>
    <row r="647" spans="26:26" ht="15" customHeight="1">
      <c r="Z647" s="5"/>
    </row>
    <row r="648" spans="26:26" ht="15" customHeight="1">
      <c r="Z648" s="5"/>
    </row>
    <row r="649" spans="26:26" ht="15" customHeight="1">
      <c r="Z649" s="5"/>
    </row>
    <row r="650" spans="26:26" ht="15" customHeight="1">
      <c r="Z650" s="5"/>
    </row>
    <row r="651" spans="26:26" ht="15" customHeight="1">
      <c r="Z651" s="5"/>
    </row>
    <row r="652" spans="26:26" ht="15" customHeight="1">
      <c r="Z652" s="5"/>
    </row>
    <row r="653" spans="26:26" ht="15" customHeight="1">
      <c r="Z653" s="5"/>
    </row>
    <row r="654" spans="26:26" ht="15" customHeight="1">
      <c r="Z654" s="5"/>
    </row>
    <row r="655" spans="26:26" ht="15" customHeight="1">
      <c r="Z655" s="5"/>
    </row>
    <row r="656" spans="26:26" ht="15" customHeight="1">
      <c r="Z656" s="5"/>
    </row>
    <row r="657" spans="26:26" ht="15" customHeight="1">
      <c r="Z657" s="5"/>
    </row>
    <row r="658" spans="26:26" ht="15" customHeight="1">
      <c r="Z658" s="5"/>
    </row>
    <row r="659" spans="26:26" ht="15" customHeight="1">
      <c r="Z659" s="5"/>
    </row>
    <row r="660" spans="26:26" ht="15" customHeight="1">
      <c r="Z660" s="5"/>
    </row>
    <row r="661" spans="26:26" ht="15" customHeight="1">
      <c r="Z661" s="5"/>
    </row>
    <row r="662" spans="26:26" ht="15" customHeight="1">
      <c r="Z662" s="5"/>
    </row>
    <row r="663" spans="26:26" ht="15" customHeight="1">
      <c r="Z663" s="5"/>
    </row>
    <row r="664" spans="26:26" ht="15" customHeight="1">
      <c r="Z664" s="5"/>
    </row>
    <row r="665" spans="26:26" ht="15" customHeight="1">
      <c r="Z665" s="5"/>
    </row>
    <row r="666" spans="26:26" ht="15" customHeight="1">
      <c r="Z666" s="5"/>
    </row>
    <row r="667" spans="26:26" ht="15" customHeight="1">
      <c r="Z667" s="5"/>
    </row>
    <row r="668" spans="26:26" ht="15" customHeight="1">
      <c r="Z668" s="5"/>
    </row>
    <row r="669" spans="26:26" ht="15" customHeight="1">
      <c r="Z669" s="5"/>
    </row>
    <row r="670" spans="26:26" ht="15" customHeight="1">
      <c r="Z670" s="5"/>
    </row>
    <row r="671" spans="26:26" ht="15" customHeight="1">
      <c r="Z671" s="5"/>
    </row>
    <row r="672" spans="26:26" ht="15" customHeight="1">
      <c r="Z672" s="5"/>
    </row>
    <row r="673" spans="26:26" ht="15" customHeight="1">
      <c r="Z673" s="5"/>
    </row>
    <row r="674" spans="26:26" ht="15" customHeight="1">
      <c r="Z674" s="5"/>
    </row>
    <row r="675" spans="26:26" ht="15" customHeight="1">
      <c r="Z675" s="5"/>
    </row>
    <row r="676" spans="26:26" ht="15" customHeight="1">
      <c r="Z676" s="5"/>
    </row>
    <row r="677" spans="26:26" ht="15" customHeight="1">
      <c r="Z677" s="5"/>
    </row>
    <row r="678" spans="26:26" ht="15" customHeight="1">
      <c r="Z678" s="5"/>
    </row>
    <row r="679" spans="26:26" ht="15" customHeight="1">
      <c r="Z679" s="5"/>
    </row>
    <row r="680" spans="26:26" ht="15" customHeight="1">
      <c r="Z680" s="5"/>
    </row>
    <row r="681" spans="26:26" ht="15" customHeight="1">
      <c r="Z681" s="5"/>
    </row>
    <row r="682" spans="26:26" ht="15" customHeight="1">
      <c r="Z682" s="5"/>
    </row>
    <row r="683" spans="26:26" ht="15" customHeight="1">
      <c r="Z683" s="5"/>
    </row>
    <row r="684" spans="26:26" ht="15" customHeight="1">
      <c r="Z684" s="5"/>
    </row>
    <row r="685" spans="26:26" ht="15" customHeight="1">
      <c r="Z685" s="5"/>
    </row>
    <row r="686" spans="26:26" ht="15" customHeight="1">
      <c r="Z686" s="5"/>
    </row>
    <row r="687" spans="26:26" ht="15" customHeight="1">
      <c r="Z687" s="5"/>
    </row>
    <row r="688" spans="26:26" ht="15" customHeight="1">
      <c r="Z688" s="5"/>
    </row>
    <row r="689" spans="26:26" ht="15" customHeight="1">
      <c r="Z689" s="5"/>
    </row>
    <row r="690" spans="26:26" ht="15" customHeight="1">
      <c r="Z690" s="5"/>
    </row>
    <row r="691" spans="26:26" ht="15" customHeight="1">
      <c r="Z691" s="5"/>
    </row>
    <row r="692" spans="26:26" ht="15" customHeight="1">
      <c r="Z692" s="5"/>
    </row>
    <row r="693" spans="26:26" ht="15" customHeight="1">
      <c r="Z693" s="5"/>
    </row>
    <row r="694" spans="26:26" ht="15" customHeight="1">
      <c r="Z694" s="5"/>
    </row>
    <row r="695" spans="26:26" ht="15" customHeight="1">
      <c r="Z695" s="5"/>
    </row>
    <row r="696" spans="26:26" ht="15" customHeight="1">
      <c r="Z696" s="5"/>
    </row>
    <row r="697" spans="26:26" ht="15" customHeight="1">
      <c r="Z697" s="5"/>
    </row>
    <row r="698" spans="26:26" ht="15" customHeight="1">
      <c r="Z698" s="5"/>
    </row>
    <row r="699" spans="26:26" ht="15" customHeight="1">
      <c r="Z699" s="5"/>
    </row>
    <row r="700" spans="26:26" ht="15" customHeight="1">
      <c r="Z700" s="5"/>
    </row>
    <row r="701" spans="26:26" ht="15" customHeight="1">
      <c r="Z701" s="5"/>
    </row>
    <row r="702" spans="26:26" ht="15" customHeight="1">
      <c r="Z702" s="5"/>
    </row>
    <row r="703" spans="26:26" ht="15" customHeight="1">
      <c r="Z703" s="5"/>
    </row>
    <row r="704" spans="26:26" ht="15" customHeight="1">
      <c r="Z704" s="5"/>
    </row>
    <row r="705" spans="26:26" ht="15" customHeight="1">
      <c r="Z705" s="5"/>
    </row>
    <row r="706" spans="26:26" ht="15" customHeight="1">
      <c r="Z706" s="5"/>
    </row>
    <row r="707" spans="26:26" ht="15" customHeight="1">
      <c r="Z707" s="5"/>
    </row>
    <row r="708" spans="26:26" ht="15" customHeight="1">
      <c r="Z708" s="5"/>
    </row>
    <row r="709" spans="26:26" ht="15" customHeight="1">
      <c r="Z709" s="5"/>
    </row>
    <row r="710" spans="26:26" ht="15" customHeight="1">
      <c r="Z710" s="5"/>
    </row>
    <row r="711" spans="26:26" ht="15" customHeight="1">
      <c r="Z711" s="5"/>
    </row>
    <row r="712" spans="26:26" ht="15" customHeight="1">
      <c r="Z712" s="5"/>
    </row>
    <row r="713" spans="26:26" ht="15" customHeight="1">
      <c r="Z713" s="5"/>
    </row>
    <row r="714" spans="26:26" ht="15" customHeight="1">
      <c r="Z714" s="5"/>
    </row>
    <row r="715" spans="26:26" ht="15" customHeight="1">
      <c r="Z715" s="5"/>
    </row>
    <row r="716" spans="26:26" ht="15" customHeight="1">
      <c r="Z716" s="5"/>
    </row>
    <row r="717" spans="26:26" ht="15" customHeight="1">
      <c r="Z717" s="5"/>
    </row>
    <row r="718" spans="26:26" ht="15" customHeight="1">
      <c r="Z718" s="5"/>
    </row>
    <row r="719" spans="26:26" ht="15" customHeight="1">
      <c r="Z719" s="5"/>
    </row>
    <row r="720" spans="26:26" ht="15" customHeight="1">
      <c r="Z720" s="5"/>
    </row>
    <row r="721" spans="26:26" ht="15" customHeight="1">
      <c r="Z721" s="5"/>
    </row>
    <row r="722" spans="26:26" ht="15" customHeight="1">
      <c r="Z722" s="5"/>
    </row>
    <row r="723" spans="26:26" ht="15" customHeight="1">
      <c r="Z723" s="5"/>
    </row>
    <row r="724" spans="26:26" ht="15" customHeight="1">
      <c r="Z724" s="5"/>
    </row>
    <row r="725" spans="26:26" ht="15" customHeight="1">
      <c r="Z725" s="5"/>
    </row>
    <row r="726" spans="26:26" ht="15" customHeight="1">
      <c r="Z726" s="5"/>
    </row>
    <row r="727" spans="26:26" ht="15" customHeight="1">
      <c r="Z727" s="5"/>
    </row>
    <row r="728" spans="26:26" ht="15" customHeight="1">
      <c r="Z728" s="5"/>
    </row>
    <row r="729" spans="26:26" ht="15" customHeight="1">
      <c r="Z729" s="5"/>
    </row>
    <row r="730" spans="26:26" ht="15" customHeight="1">
      <c r="Z730" s="5"/>
    </row>
    <row r="731" spans="26:26" ht="15" customHeight="1">
      <c r="Z731" s="5"/>
    </row>
    <row r="732" spans="26:26" ht="15" customHeight="1">
      <c r="Z732" s="5"/>
    </row>
    <row r="733" spans="26:26" ht="15" customHeight="1">
      <c r="Z733" s="5"/>
    </row>
    <row r="734" spans="26:26" ht="15" customHeight="1">
      <c r="Z734" s="5"/>
    </row>
    <row r="735" spans="26:26" ht="15" customHeight="1">
      <c r="Z735" s="5"/>
    </row>
    <row r="736" spans="26:26" ht="15" customHeight="1">
      <c r="Z736" s="5"/>
    </row>
    <row r="737" spans="26:26" ht="15" customHeight="1">
      <c r="Z737" s="5"/>
    </row>
    <row r="738" spans="26:26" ht="15" customHeight="1">
      <c r="Z738" s="5"/>
    </row>
    <row r="739" spans="26:26" ht="15" customHeight="1">
      <c r="Z739" s="5"/>
    </row>
    <row r="740" spans="26:26" ht="15" customHeight="1">
      <c r="Z740" s="5"/>
    </row>
    <row r="741" spans="26:26" ht="15" customHeight="1">
      <c r="Z741" s="5"/>
    </row>
    <row r="742" spans="26:26" ht="15" customHeight="1">
      <c r="Z742" s="5"/>
    </row>
    <row r="743" spans="26:26" ht="15" customHeight="1">
      <c r="Z743" s="5"/>
    </row>
    <row r="744" spans="26:26" ht="15" customHeight="1">
      <c r="Z744" s="5"/>
    </row>
    <row r="745" spans="26:26" ht="15" customHeight="1">
      <c r="Z745" s="5"/>
    </row>
    <row r="746" spans="26:26" ht="15" customHeight="1">
      <c r="Z746" s="5"/>
    </row>
    <row r="747" spans="26:26" ht="15" customHeight="1">
      <c r="Z747" s="5"/>
    </row>
    <row r="748" spans="26:26" ht="15" customHeight="1">
      <c r="Z748" s="5"/>
    </row>
    <row r="749" spans="26:26" ht="15" customHeight="1">
      <c r="Z749" s="5"/>
    </row>
    <row r="750" spans="26:26" ht="15" customHeight="1">
      <c r="Z750" s="5"/>
    </row>
    <row r="751" spans="26:26" ht="15" customHeight="1">
      <c r="Z751" s="5"/>
    </row>
    <row r="752" spans="26:26" ht="15" customHeight="1">
      <c r="Z752" s="5"/>
    </row>
    <row r="753" spans="26:26" ht="15" customHeight="1">
      <c r="Z753" s="5"/>
    </row>
    <row r="754" spans="26:26" ht="15" customHeight="1">
      <c r="Z754" s="5"/>
    </row>
    <row r="755" spans="26:26" ht="15" customHeight="1">
      <c r="Z755" s="5"/>
    </row>
    <row r="756" spans="26:26" ht="15" customHeight="1">
      <c r="Z756" s="5"/>
    </row>
    <row r="757" spans="26:26" ht="15" customHeight="1">
      <c r="Z757" s="5"/>
    </row>
    <row r="758" spans="26:26" ht="15" customHeight="1">
      <c r="Z758" s="5"/>
    </row>
    <row r="759" spans="26:26" ht="15" customHeight="1">
      <c r="Z759" s="5"/>
    </row>
    <row r="760" spans="26:26" ht="15" customHeight="1">
      <c r="Z760" s="5"/>
    </row>
    <row r="761" spans="26:26" ht="15" customHeight="1">
      <c r="Z761" s="5"/>
    </row>
    <row r="762" spans="26:26" ht="15" customHeight="1">
      <c r="Z762" s="5"/>
    </row>
    <row r="763" spans="26:26" ht="15" customHeight="1">
      <c r="Z763" s="5"/>
    </row>
    <row r="764" spans="26:26" ht="15" customHeight="1">
      <c r="Z764" s="5"/>
    </row>
    <row r="765" spans="26:26" ht="15" customHeight="1">
      <c r="Z765" s="5"/>
    </row>
    <row r="766" spans="26:26" ht="15" customHeight="1">
      <c r="Z766" s="5"/>
    </row>
    <row r="767" spans="26:26" ht="15" customHeight="1">
      <c r="Z767" s="5"/>
    </row>
    <row r="768" spans="26:26" ht="15" customHeight="1">
      <c r="Z768" s="5"/>
    </row>
    <row r="769" spans="26:26" ht="15" customHeight="1">
      <c r="Z769" s="5"/>
    </row>
    <row r="770" spans="26:26" ht="15" customHeight="1">
      <c r="Z770" s="5"/>
    </row>
    <row r="771" spans="26:26" ht="15" customHeight="1">
      <c r="Z771" s="5"/>
    </row>
    <row r="772" spans="26:26" ht="15" customHeight="1">
      <c r="Z772" s="5"/>
    </row>
    <row r="773" spans="26:26" ht="15" customHeight="1">
      <c r="Z773" s="5"/>
    </row>
    <row r="774" spans="26:26" ht="15" customHeight="1">
      <c r="Z774" s="5"/>
    </row>
    <row r="775" spans="26:26" ht="15" customHeight="1">
      <c r="Z775" s="5"/>
    </row>
    <row r="776" spans="26:26" ht="15" customHeight="1">
      <c r="Z776" s="5"/>
    </row>
    <row r="777" spans="26:26" ht="15" customHeight="1">
      <c r="Z777" s="5"/>
    </row>
    <row r="778" spans="26:26" ht="15" customHeight="1">
      <c r="Z778" s="5"/>
    </row>
    <row r="779" spans="26:26" ht="15" customHeight="1">
      <c r="Z779" s="5"/>
    </row>
    <row r="780" spans="26:26" ht="15" customHeight="1">
      <c r="Z780" s="5"/>
    </row>
    <row r="781" spans="26:26" ht="15" customHeight="1">
      <c r="Z781" s="5"/>
    </row>
    <row r="782" spans="26:26" ht="15" customHeight="1">
      <c r="Z782" s="5"/>
    </row>
    <row r="783" spans="26:26" ht="15" customHeight="1">
      <c r="Z783" s="5"/>
    </row>
    <row r="784" spans="26:26" ht="15" customHeight="1">
      <c r="Z784" s="5"/>
    </row>
    <row r="785" spans="26:26" ht="15" customHeight="1">
      <c r="Z785" s="5"/>
    </row>
    <row r="786" spans="26:26" ht="15" customHeight="1">
      <c r="Z786" s="5"/>
    </row>
    <row r="787" spans="26:26" ht="15" customHeight="1">
      <c r="Z787" s="5"/>
    </row>
    <row r="788" spans="26:26" ht="15" customHeight="1">
      <c r="Z788" s="5"/>
    </row>
    <row r="789" spans="26:26" ht="15" customHeight="1">
      <c r="Z789" s="5"/>
    </row>
    <row r="790" spans="26:26" ht="15" customHeight="1">
      <c r="Z790" s="5"/>
    </row>
    <row r="791" spans="26:26" ht="15" customHeight="1">
      <c r="Z791" s="5"/>
    </row>
    <row r="792" spans="26:26" ht="15" customHeight="1">
      <c r="Z792" s="5"/>
    </row>
    <row r="793" spans="26:26" ht="15" customHeight="1">
      <c r="Z793" s="5"/>
    </row>
    <row r="794" spans="26:26" ht="15" customHeight="1">
      <c r="Z794" s="5"/>
    </row>
    <row r="795" spans="26:26" ht="15" customHeight="1">
      <c r="Z795" s="5"/>
    </row>
    <row r="796" spans="26:26" ht="15" customHeight="1">
      <c r="Z796" s="5"/>
    </row>
    <row r="797" spans="26:26" ht="15" customHeight="1">
      <c r="Z797" s="5"/>
    </row>
    <row r="798" spans="26:26" ht="15" customHeight="1">
      <c r="Z798" s="5"/>
    </row>
    <row r="799" spans="26:26" ht="15" customHeight="1">
      <c r="Z799" s="5"/>
    </row>
    <row r="800" spans="26:26" ht="15" customHeight="1">
      <c r="Z800" s="5"/>
    </row>
    <row r="801" spans="26:26" ht="15" customHeight="1">
      <c r="Z801" s="5"/>
    </row>
    <row r="802" spans="26:26" ht="15" customHeight="1">
      <c r="Z802" s="5"/>
    </row>
    <row r="803" spans="26:26" ht="15" customHeight="1">
      <c r="Z803" s="5"/>
    </row>
    <row r="804" spans="26:26" ht="15" customHeight="1">
      <c r="Z804" s="5"/>
    </row>
    <row r="805" spans="26:26" ht="15" customHeight="1">
      <c r="Z805" s="5"/>
    </row>
    <row r="806" spans="26:26" ht="15" customHeight="1">
      <c r="Z806" s="5"/>
    </row>
    <row r="807" spans="26:26" ht="15" customHeight="1">
      <c r="Z807" s="5"/>
    </row>
    <row r="808" spans="26:26" ht="15" customHeight="1">
      <c r="Z808" s="5"/>
    </row>
    <row r="809" spans="26:26" ht="15" customHeight="1">
      <c r="Z809" s="5"/>
    </row>
    <row r="810" spans="26:26" ht="15" customHeight="1">
      <c r="Z810" s="5"/>
    </row>
    <row r="811" spans="26:26" ht="15" customHeight="1">
      <c r="Z811" s="5"/>
    </row>
    <row r="812" spans="26:26" ht="15" customHeight="1">
      <c r="Z812" s="5"/>
    </row>
    <row r="813" spans="26:26" ht="15" customHeight="1">
      <c r="Z813" s="5"/>
    </row>
    <row r="814" spans="26:26" ht="15" customHeight="1">
      <c r="Z814" s="5"/>
    </row>
    <row r="815" spans="26:26" ht="15" customHeight="1">
      <c r="Z815" s="5"/>
    </row>
    <row r="816" spans="26:26" ht="15" customHeight="1">
      <c r="Z816" s="5"/>
    </row>
    <row r="817" spans="26:26" ht="15" customHeight="1">
      <c r="Z817" s="5"/>
    </row>
    <row r="818" spans="26:26" ht="15" customHeight="1">
      <c r="Z818" s="5"/>
    </row>
    <row r="819" spans="26:26" ht="15" customHeight="1">
      <c r="Z819" s="5"/>
    </row>
    <row r="820" spans="26:26" ht="15" customHeight="1">
      <c r="Z820" s="5"/>
    </row>
    <row r="821" spans="26:26" ht="15" customHeight="1">
      <c r="Z821" s="5"/>
    </row>
    <row r="822" spans="26:26" ht="15" customHeight="1">
      <c r="Z822" s="5"/>
    </row>
    <row r="823" spans="26:26" ht="15" customHeight="1">
      <c r="Z823" s="5"/>
    </row>
    <row r="824" spans="26:26" ht="15" customHeight="1">
      <c r="Z824" s="5"/>
    </row>
    <row r="825" spans="26:26" ht="15" customHeight="1">
      <c r="Z825" s="5"/>
    </row>
    <row r="826" spans="26:26" ht="15" customHeight="1">
      <c r="Z826" s="5"/>
    </row>
    <row r="827" spans="26:26" ht="15" customHeight="1">
      <c r="Z827" s="5"/>
    </row>
    <row r="828" spans="26:26" ht="15" customHeight="1">
      <c r="Z828" s="5"/>
    </row>
    <row r="829" spans="26:26" ht="15" customHeight="1">
      <c r="Z829" s="5"/>
    </row>
    <row r="830" spans="26:26" ht="15" customHeight="1">
      <c r="Z830" s="5"/>
    </row>
    <row r="831" spans="26:26" ht="15" customHeight="1">
      <c r="Z831" s="5"/>
    </row>
    <row r="832" spans="26:26" ht="15" customHeight="1">
      <c r="Z832" s="5"/>
    </row>
    <row r="833" spans="26:26" ht="15" customHeight="1">
      <c r="Z833" s="5"/>
    </row>
    <row r="834" spans="26:26" ht="15" customHeight="1">
      <c r="Z834" s="5"/>
    </row>
    <row r="835" spans="26:26" ht="15" customHeight="1">
      <c r="Z835" s="5"/>
    </row>
    <row r="836" spans="26:26" ht="15" customHeight="1">
      <c r="Z836" s="5"/>
    </row>
    <row r="837" spans="26:26" ht="15" customHeight="1">
      <c r="Z837" s="5"/>
    </row>
    <row r="838" spans="26:26" ht="15" customHeight="1">
      <c r="Z838" s="5"/>
    </row>
    <row r="839" spans="26:26" ht="15" customHeight="1">
      <c r="Z839" s="5"/>
    </row>
    <row r="840" spans="26:26" ht="15" customHeight="1">
      <c r="Z840" s="5"/>
    </row>
    <row r="841" spans="26:26" ht="15" customHeight="1">
      <c r="Z841" s="5"/>
    </row>
    <row r="842" spans="26:26" ht="15" customHeight="1">
      <c r="Z842" s="5"/>
    </row>
    <row r="843" spans="26:26" ht="15" customHeight="1">
      <c r="Z843" s="5"/>
    </row>
    <row r="844" spans="26:26" ht="15" customHeight="1">
      <c r="Z844" s="5"/>
    </row>
    <row r="845" spans="26:26" ht="15" customHeight="1">
      <c r="Z845" s="5"/>
    </row>
    <row r="846" spans="26:26" ht="15" customHeight="1">
      <c r="Z846" s="5"/>
    </row>
    <row r="847" spans="26:26" ht="15" customHeight="1">
      <c r="Z847" s="5"/>
    </row>
    <row r="848" spans="26:26" ht="15" customHeight="1">
      <c r="Z848" s="5"/>
    </row>
    <row r="849" spans="26:26" ht="15" customHeight="1">
      <c r="Z849" s="5"/>
    </row>
    <row r="850" spans="26:26" ht="15" customHeight="1">
      <c r="Z850" s="5"/>
    </row>
    <row r="851" spans="26:26" ht="15" customHeight="1">
      <c r="Z851" s="5"/>
    </row>
    <row r="852" spans="26:26" ht="15" customHeight="1">
      <c r="Z852" s="5"/>
    </row>
    <row r="853" spans="26:26" ht="15" customHeight="1">
      <c r="Z853" s="5"/>
    </row>
    <row r="854" spans="26:26" ht="15" customHeight="1">
      <c r="Z854" s="5"/>
    </row>
    <row r="855" spans="26:26" ht="15" customHeight="1">
      <c r="Z855" s="5"/>
    </row>
    <row r="856" spans="26:26" ht="15" customHeight="1">
      <c r="Z856" s="5"/>
    </row>
    <row r="857" spans="26:26" ht="15" customHeight="1">
      <c r="Z857" s="5"/>
    </row>
    <row r="858" spans="26:26" ht="15" customHeight="1">
      <c r="Z858" s="5"/>
    </row>
    <row r="859" spans="26:26" ht="15" customHeight="1">
      <c r="Z859" s="5"/>
    </row>
    <row r="860" spans="26:26" ht="15" customHeight="1">
      <c r="Z860" s="5"/>
    </row>
    <row r="861" spans="26:26" ht="15" customHeight="1">
      <c r="Z861" s="5"/>
    </row>
    <row r="862" spans="26:26" ht="15" customHeight="1">
      <c r="Z862" s="5"/>
    </row>
    <row r="863" spans="26:26" ht="15" customHeight="1">
      <c r="Z863" s="5"/>
    </row>
    <row r="864" spans="26:26" ht="15" customHeight="1">
      <c r="Z864" s="5"/>
    </row>
    <row r="865" spans="26:26" ht="15" customHeight="1">
      <c r="Z865" s="5"/>
    </row>
    <row r="866" spans="26:26" ht="15" customHeight="1">
      <c r="Z866" s="5"/>
    </row>
    <row r="867" spans="26:26" ht="15" customHeight="1">
      <c r="Z867" s="5"/>
    </row>
    <row r="868" spans="26:26" ht="15" customHeight="1">
      <c r="Z868" s="5"/>
    </row>
    <row r="869" spans="26:26" ht="15" customHeight="1">
      <c r="Z869" s="5"/>
    </row>
    <row r="870" spans="26:26" ht="15" customHeight="1">
      <c r="Z870" s="5"/>
    </row>
    <row r="871" spans="26:26" ht="15" customHeight="1">
      <c r="Z871" s="5"/>
    </row>
    <row r="872" spans="26:26" ht="15" customHeight="1">
      <c r="Z872" s="5"/>
    </row>
    <row r="873" spans="26:26" ht="15" customHeight="1">
      <c r="Z873" s="5"/>
    </row>
    <row r="874" spans="26:26" ht="15" customHeight="1">
      <c r="Z874" s="5"/>
    </row>
    <row r="875" spans="26:26" ht="15" customHeight="1">
      <c r="Z875" s="5"/>
    </row>
    <row r="876" spans="26:26" ht="15" customHeight="1">
      <c r="Z876" s="5"/>
    </row>
    <row r="877" spans="26:26" ht="15" customHeight="1">
      <c r="Z877" s="5"/>
    </row>
    <row r="878" spans="26:26" ht="15" customHeight="1">
      <c r="Z878" s="5"/>
    </row>
    <row r="879" spans="26:26" ht="15" customHeight="1">
      <c r="Z879" s="5"/>
    </row>
    <row r="880" spans="26:26" ht="15" customHeight="1">
      <c r="Z880" s="5"/>
    </row>
    <row r="881" spans="26:26" ht="15" customHeight="1">
      <c r="Z881" s="5"/>
    </row>
    <row r="882" spans="26:26" ht="15" customHeight="1">
      <c r="Z882" s="5"/>
    </row>
    <row r="883" spans="26:26" ht="15" customHeight="1">
      <c r="Z883" s="5"/>
    </row>
    <row r="884" spans="26:26" ht="15" customHeight="1">
      <c r="Z884" s="5"/>
    </row>
    <row r="885" spans="26:26" ht="15" customHeight="1">
      <c r="Z885" s="5"/>
    </row>
    <row r="886" spans="26:26" ht="15" customHeight="1">
      <c r="Z886" s="5"/>
    </row>
    <row r="887" spans="26:26" ht="15" customHeight="1">
      <c r="Z887" s="5"/>
    </row>
    <row r="888" spans="26:26" ht="15" customHeight="1">
      <c r="Z888" s="5"/>
    </row>
    <row r="889" spans="26:26" ht="15" customHeight="1">
      <c r="Z889" s="5"/>
    </row>
    <row r="890" spans="26:26" ht="15" customHeight="1">
      <c r="Z890" s="5"/>
    </row>
    <row r="891" spans="26:26" ht="15" customHeight="1">
      <c r="Z891" s="5"/>
    </row>
    <row r="892" spans="26:26" ht="15" customHeight="1">
      <c r="Z892" s="5"/>
    </row>
    <row r="893" spans="26:26" ht="15" customHeight="1">
      <c r="Z893" s="5"/>
    </row>
    <row r="894" spans="26:26" ht="15" customHeight="1">
      <c r="Z894" s="5"/>
    </row>
    <row r="895" spans="26:26" ht="15" customHeight="1">
      <c r="Z895" s="5"/>
    </row>
    <row r="896" spans="26:26" ht="15" customHeight="1">
      <c r="Z896" s="5"/>
    </row>
    <row r="897" spans="26:26" ht="15" customHeight="1">
      <c r="Z897" s="5"/>
    </row>
    <row r="898" spans="26:26" ht="15" customHeight="1">
      <c r="Z898" s="5"/>
    </row>
    <row r="899" spans="26:26" ht="15" customHeight="1">
      <c r="Z899" s="5"/>
    </row>
    <row r="900" spans="26:26" ht="15" customHeight="1">
      <c r="Z900" s="5"/>
    </row>
    <row r="901" spans="26:26" ht="15" customHeight="1">
      <c r="Z901" s="5"/>
    </row>
    <row r="902" spans="26:26" ht="15" customHeight="1">
      <c r="Z902" s="5"/>
    </row>
    <row r="903" spans="26:26" ht="15" customHeight="1">
      <c r="Z903" s="5"/>
    </row>
    <row r="904" spans="26:26" ht="15" customHeight="1">
      <c r="Z904" s="5"/>
    </row>
    <row r="905" spans="26:26" ht="15" customHeight="1">
      <c r="Z905" s="5"/>
    </row>
    <row r="906" spans="26:26" ht="15" customHeight="1">
      <c r="Z906" s="5"/>
    </row>
    <row r="907" spans="26:26" ht="15" customHeight="1">
      <c r="Z907" s="5"/>
    </row>
    <row r="908" spans="26:26" ht="15" customHeight="1">
      <c r="Z908" s="5"/>
    </row>
    <row r="909" spans="26:26" ht="15" customHeight="1">
      <c r="Z909" s="5"/>
    </row>
    <row r="910" spans="26:26" ht="15" customHeight="1">
      <c r="Z910" s="5"/>
    </row>
    <row r="911" spans="26:26" ht="15" customHeight="1">
      <c r="Z911" s="5"/>
    </row>
    <row r="912" spans="26:26" ht="15" customHeight="1">
      <c r="Z912" s="5"/>
    </row>
    <row r="913" spans="26:26" ht="15" customHeight="1">
      <c r="Z913" s="5"/>
    </row>
    <row r="914" spans="26:26" ht="15" customHeight="1">
      <c r="Z914" s="5"/>
    </row>
    <row r="915" spans="26:26" ht="15" customHeight="1">
      <c r="Z915" s="5"/>
    </row>
    <row r="916" spans="26:26" ht="15" customHeight="1">
      <c r="Z916" s="5"/>
    </row>
    <row r="917" spans="26:26" ht="15" customHeight="1">
      <c r="Z917" s="5"/>
    </row>
    <row r="918" spans="26:26" ht="15" customHeight="1">
      <c r="Z918" s="5"/>
    </row>
    <row r="919" spans="26:26" ht="15" customHeight="1">
      <c r="Z919" s="5"/>
    </row>
    <row r="920" spans="26:26" ht="15" customHeight="1">
      <c r="Z920" s="5"/>
    </row>
    <row r="921" spans="26:26" ht="15" customHeight="1">
      <c r="Z921" s="5"/>
    </row>
    <row r="922" spans="26:26" ht="15" customHeight="1">
      <c r="Z922" s="5"/>
    </row>
    <row r="923" spans="26:26" ht="15" customHeight="1">
      <c r="Z923" s="5"/>
    </row>
    <row r="924" spans="26:26" ht="15" customHeight="1">
      <c r="Z924" s="5"/>
    </row>
    <row r="925" spans="26:26" ht="15" customHeight="1">
      <c r="Z925" s="5"/>
    </row>
    <row r="926" spans="26:26" ht="15" customHeight="1">
      <c r="Z926" s="5"/>
    </row>
    <row r="927" spans="26:26" ht="15" customHeight="1">
      <c r="Z927" s="5"/>
    </row>
    <row r="928" spans="26:26" ht="15" customHeight="1">
      <c r="Z928" s="5"/>
    </row>
    <row r="929" spans="26:26" ht="15" customHeight="1">
      <c r="Z929" s="5"/>
    </row>
    <row r="930" spans="26:26" ht="15" customHeight="1">
      <c r="Z930" s="5"/>
    </row>
    <row r="931" spans="26:26" ht="15" customHeight="1">
      <c r="Z931" s="5"/>
    </row>
    <row r="932" spans="26:26" ht="15" customHeight="1">
      <c r="Z932" s="5"/>
    </row>
    <row r="933" spans="26:26" ht="15" customHeight="1">
      <c r="Z933" s="5"/>
    </row>
    <row r="934" spans="26:26" ht="15" customHeight="1">
      <c r="Z934" s="5"/>
    </row>
    <row r="935" spans="26:26" ht="15" customHeight="1">
      <c r="Z935" s="5"/>
    </row>
    <row r="936" spans="26:26" ht="15" customHeight="1">
      <c r="Z936" s="5"/>
    </row>
    <row r="937" spans="26:26" ht="15" customHeight="1">
      <c r="Z937" s="5"/>
    </row>
    <row r="938" spans="26:26" ht="15" customHeight="1">
      <c r="Z938" s="5"/>
    </row>
    <row r="939" spans="26:26" ht="15" customHeight="1">
      <c r="Z939" s="5"/>
    </row>
    <row r="940" spans="26:26" ht="15" customHeight="1">
      <c r="Z940" s="5"/>
    </row>
    <row r="941" spans="26:26" ht="15" customHeight="1">
      <c r="Z941" s="5"/>
    </row>
    <row r="942" spans="26:26" ht="15" customHeight="1">
      <c r="Z942" s="5"/>
    </row>
    <row r="943" spans="26:26" ht="15" customHeight="1">
      <c r="Z943" s="5"/>
    </row>
    <row r="944" spans="26:26" ht="15" customHeight="1">
      <c r="Z944" s="5"/>
    </row>
    <row r="945" spans="26:26" ht="15" customHeight="1">
      <c r="Z945" s="5"/>
    </row>
    <row r="946" spans="26:26" ht="15" customHeight="1">
      <c r="Z946" s="5"/>
    </row>
    <row r="947" spans="26:26" ht="15" customHeight="1">
      <c r="Z947" s="5"/>
    </row>
    <row r="948" spans="26:26" ht="15" customHeight="1">
      <c r="Z948" s="5"/>
    </row>
    <row r="949" spans="26:26" ht="15" customHeight="1">
      <c r="Z949" s="5"/>
    </row>
    <row r="950" spans="26:26" ht="15" customHeight="1">
      <c r="Z950" s="5"/>
    </row>
    <row r="951" spans="26:26" ht="15" customHeight="1">
      <c r="Z951" s="5"/>
    </row>
    <row r="952" spans="26:26" ht="15" customHeight="1">
      <c r="Z952" s="5"/>
    </row>
    <row r="953" spans="26:26" ht="15" customHeight="1">
      <c r="Z953" s="5"/>
    </row>
    <row r="954" spans="26:26" ht="15" customHeight="1">
      <c r="Z954" s="5"/>
    </row>
    <row r="955" spans="26:26" ht="15" customHeight="1">
      <c r="Z955" s="5"/>
    </row>
    <row r="956" spans="26:26" ht="15" customHeight="1">
      <c r="Z956" s="5"/>
    </row>
    <row r="957" spans="26:26" ht="15" customHeight="1">
      <c r="Z957" s="5"/>
    </row>
    <row r="958" spans="26:26" ht="15" customHeight="1">
      <c r="Z958" s="5"/>
    </row>
    <row r="959" spans="26:26" ht="15" customHeight="1">
      <c r="Z959" s="5"/>
    </row>
    <row r="960" spans="26:26" ht="15" customHeight="1">
      <c r="Z960" s="5"/>
    </row>
    <row r="961" spans="26:26" ht="15" customHeight="1">
      <c r="Z961" s="5"/>
    </row>
    <row r="962" spans="26:26" ht="15" customHeight="1">
      <c r="Z962" s="5"/>
    </row>
    <row r="963" spans="26:26" ht="15" customHeight="1">
      <c r="Z963" s="5"/>
    </row>
    <row r="964" spans="26:26" ht="15" customHeight="1">
      <c r="Z964" s="5"/>
    </row>
    <row r="965" spans="26:26" ht="15" customHeight="1">
      <c r="Z965" s="5"/>
    </row>
    <row r="966" spans="26:26" ht="15" customHeight="1">
      <c r="Z966" s="5"/>
    </row>
    <row r="967" spans="26:26" ht="15" customHeight="1">
      <c r="Z967" s="5"/>
    </row>
    <row r="968" spans="26:26" ht="15" customHeight="1">
      <c r="Z968" s="5"/>
    </row>
    <row r="969" spans="26:26" ht="15" customHeight="1">
      <c r="Z969" s="5"/>
    </row>
    <row r="970" spans="26:26" ht="15" customHeight="1">
      <c r="Z970" s="5"/>
    </row>
    <row r="971" spans="26:26" ht="15" customHeight="1">
      <c r="Z971" s="5"/>
    </row>
    <row r="972" spans="26:26" ht="15" customHeight="1">
      <c r="Z972" s="5"/>
    </row>
    <row r="973" spans="26:26" ht="15" customHeight="1">
      <c r="Z973" s="5"/>
    </row>
    <row r="974" spans="26:26" ht="15" customHeight="1">
      <c r="Z974" s="5"/>
    </row>
    <row r="975" spans="26:26" ht="15" customHeight="1">
      <c r="Z975" s="5"/>
    </row>
    <row r="976" spans="26:26" ht="15" customHeight="1">
      <c r="Z976" s="5"/>
    </row>
    <row r="977" spans="26:26" ht="15" customHeight="1">
      <c r="Z977" s="5"/>
    </row>
    <row r="978" spans="26:26" ht="15" customHeight="1">
      <c r="Z978" s="5"/>
    </row>
    <row r="979" spans="26:26" ht="15" customHeight="1">
      <c r="Z979" s="5"/>
    </row>
    <row r="980" spans="26:26" ht="15" customHeight="1">
      <c r="Z980" s="5"/>
    </row>
    <row r="981" spans="26:26" ht="15" customHeight="1">
      <c r="Z981" s="5"/>
    </row>
    <row r="982" spans="26:26" ht="15" customHeight="1">
      <c r="Z982" s="5"/>
    </row>
    <row r="983" spans="26:26" ht="15" customHeight="1">
      <c r="Z983" s="5"/>
    </row>
    <row r="984" spans="26:26" ht="15" customHeight="1">
      <c r="Z984" s="5"/>
    </row>
    <row r="985" spans="26:26" ht="15" customHeight="1">
      <c r="Z985" s="5"/>
    </row>
    <row r="986" spans="26:26" ht="15" customHeight="1">
      <c r="Z986" s="5"/>
    </row>
    <row r="987" spans="26:26" ht="15" customHeight="1">
      <c r="Z987" s="5"/>
    </row>
    <row r="988" spans="26:26" ht="15" customHeight="1">
      <c r="Z988" s="5"/>
    </row>
    <row r="989" spans="26:26" ht="15" customHeight="1">
      <c r="Z989" s="5"/>
    </row>
    <row r="990" spans="26:26" ht="15" customHeight="1">
      <c r="Z990" s="5"/>
    </row>
    <row r="991" spans="26:26" ht="15" customHeight="1">
      <c r="Z991" s="5"/>
    </row>
    <row r="992" spans="26:26" ht="15" customHeight="1">
      <c r="Z992" s="5"/>
    </row>
    <row r="993" spans="26:26" ht="15" customHeight="1">
      <c r="Z993" s="5"/>
    </row>
    <row r="994" spans="26:26" ht="15" customHeight="1">
      <c r="Z994" s="5"/>
    </row>
    <row r="995" spans="26:26" ht="15" customHeight="1">
      <c r="Z995" s="5"/>
    </row>
    <row r="996" spans="26:26" ht="15" customHeight="1">
      <c r="Z996" s="5"/>
    </row>
    <row r="997" spans="26:26" ht="15" customHeight="1">
      <c r="Z997" s="5"/>
    </row>
    <row r="998" spans="26:26" ht="15" customHeight="1">
      <c r="Z998" s="5"/>
    </row>
    <row r="999" spans="26:26" ht="15" customHeight="1">
      <c r="Z999" s="5"/>
    </row>
    <row r="1000" spans="26:26" ht="15" customHeight="1">
      <c r="Z1000" s="5"/>
    </row>
    <row r="1001" spans="26:26" ht="15" customHeight="1">
      <c r="Z1001" s="5"/>
    </row>
    <row r="1002" spans="26:26" ht="15" customHeight="1">
      <c r="Z1002" s="5"/>
    </row>
    <row r="1003" spans="26:26" ht="15" customHeight="1">
      <c r="Z1003" s="5"/>
    </row>
    <row r="1004" spans="26:26" ht="15" customHeight="1">
      <c r="Z1004" s="5"/>
    </row>
    <row r="1005" spans="26:26" ht="15" customHeight="1">
      <c r="Z1005" s="5"/>
    </row>
    <row r="1006" spans="26:26" ht="15" customHeight="1">
      <c r="Z1006" s="5"/>
    </row>
    <row r="1007" spans="26:26" ht="15" customHeight="1">
      <c r="Z1007" s="5"/>
    </row>
    <row r="1008" spans="26:26" ht="15" customHeight="1">
      <c r="Z1008" s="5"/>
    </row>
    <row r="1009" spans="26:26" ht="15" customHeight="1">
      <c r="Z1009" s="5"/>
    </row>
    <row r="1010" spans="26:26" ht="15" customHeight="1">
      <c r="Z1010" s="5"/>
    </row>
    <row r="1011" spans="26:26" ht="15" customHeight="1">
      <c r="Z1011" s="5"/>
    </row>
    <row r="1012" spans="26:26" ht="15" customHeight="1">
      <c r="Z1012" s="5"/>
    </row>
    <row r="1013" spans="26:26" ht="15" customHeight="1">
      <c r="Z1013" s="5"/>
    </row>
    <row r="1014" spans="26:26" ht="15" customHeight="1">
      <c r="Z1014" s="5"/>
    </row>
    <row r="1015" spans="26:26" ht="15" customHeight="1">
      <c r="Z1015" s="5"/>
    </row>
    <row r="1016" spans="26:26" ht="15" customHeight="1">
      <c r="Z1016" s="5"/>
    </row>
    <row r="1017" spans="26:26" ht="15" customHeight="1">
      <c r="Z1017" s="5"/>
    </row>
    <row r="1018" spans="26:26" ht="15" customHeight="1">
      <c r="Z1018" s="5"/>
    </row>
    <row r="1019" spans="26:26" ht="15" customHeight="1">
      <c r="Z1019" s="5"/>
    </row>
    <row r="1020" spans="26:26" ht="15" customHeight="1">
      <c r="Z1020" s="5"/>
    </row>
    <row r="1021" spans="26:26" ht="15" customHeight="1">
      <c r="Z1021" s="5"/>
    </row>
    <row r="1022" spans="26:26" ht="15" customHeight="1">
      <c r="Z1022" s="5"/>
    </row>
    <row r="1023" spans="26:26" ht="15" customHeight="1">
      <c r="Z1023" s="5"/>
    </row>
    <row r="1024" spans="26:26" ht="15" customHeight="1">
      <c r="Z1024" s="5"/>
    </row>
    <row r="1025" spans="26:26" ht="15" customHeight="1">
      <c r="Z1025" s="5"/>
    </row>
    <row r="1026" spans="26:26" ht="15" customHeight="1">
      <c r="Z1026" s="5"/>
    </row>
    <row r="1027" spans="26:26" ht="15" customHeight="1">
      <c r="Z1027" s="5"/>
    </row>
    <row r="1028" spans="26:26" ht="15" customHeight="1">
      <c r="Z1028" s="5"/>
    </row>
    <row r="1029" spans="26:26" ht="15" customHeight="1">
      <c r="Z1029" s="5"/>
    </row>
    <row r="1030" spans="26:26" ht="15" customHeight="1">
      <c r="Z1030" s="5"/>
    </row>
    <row r="1031" spans="26:26" ht="15" customHeight="1">
      <c r="Z1031" s="5"/>
    </row>
    <row r="1032" spans="26:26" ht="15" customHeight="1">
      <c r="Z1032" s="5"/>
    </row>
    <row r="1033" spans="26:26" ht="15" customHeight="1">
      <c r="Z1033" s="5"/>
    </row>
    <row r="1034" spans="26:26" ht="15" customHeight="1">
      <c r="Z1034" s="5"/>
    </row>
    <row r="1035" spans="26:26" ht="15" customHeight="1">
      <c r="Z1035" s="5"/>
    </row>
    <row r="1036" spans="26:26" ht="15" customHeight="1">
      <c r="Z1036" s="5"/>
    </row>
    <row r="1037" spans="26:26" ht="15" customHeight="1">
      <c r="Z1037" s="5"/>
    </row>
    <row r="1038" spans="26:26" ht="15" customHeight="1">
      <c r="Z1038" s="5"/>
    </row>
    <row r="1039" spans="26:26" ht="15" customHeight="1">
      <c r="Z1039" s="5"/>
    </row>
    <row r="1040" spans="26:26" ht="15" customHeight="1">
      <c r="Z1040" s="5"/>
    </row>
    <row r="1041" spans="26:26" ht="15" customHeight="1">
      <c r="Z1041" s="5"/>
    </row>
    <row r="1042" spans="26:26" ht="15" customHeight="1">
      <c r="Z1042" s="5"/>
    </row>
    <row r="1043" spans="26:26" ht="15" customHeight="1">
      <c r="Z1043" s="5"/>
    </row>
    <row r="1044" spans="26:26" ht="15" customHeight="1">
      <c r="Z1044" s="5"/>
    </row>
    <row r="1045" spans="26:26" ht="15" customHeight="1">
      <c r="Z1045" s="5"/>
    </row>
    <row r="1046" spans="26:26" ht="15" customHeight="1">
      <c r="Z1046" s="5"/>
    </row>
    <row r="1047" spans="26:26" ht="15" customHeight="1">
      <c r="Z1047" s="5"/>
    </row>
    <row r="1048" spans="26:26" ht="15" customHeight="1">
      <c r="Z1048" s="5"/>
    </row>
    <row r="1049" spans="26:26" ht="15" customHeight="1">
      <c r="Z1049" s="5"/>
    </row>
    <row r="1050" spans="26:26" ht="15" customHeight="1">
      <c r="Z1050" s="5"/>
    </row>
    <row r="1051" spans="26:26" ht="15" customHeight="1">
      <c r="Z1051" s="5"/>
    </row>
    <row r="1052" spans="26:26" ht="15" customHeight="1">
      <c r="Z1052" s="5"/>
    </row>
    <row r="1053" spans="26:26" ht="15" customHeight="1">
      <c r="Z1053" s="5"/>
    </row>
    <row r="1054" spans="26:26" ht="15" customHeight="1">
      <c r="Z1054" s="5"/>
    </row>
    <row r="1055" spans="26:26" ht="15" customHeight="1">
      <c r="Z1055" s="5"/>
    </row>
    <row r="1056" spans="26:26" ht="15" customHeight="1">
      <c r="Z1056" s="5"/>
    </row>
    <row r="1057" spans="26:26" ht="15" customHeight="1">
      <c r="Z1057" s="5"/>
    </row>
    <row r="1058" spans="26:26" ht="15" customHeight="1">
      <c r="Z1058" s="5"/>
    </row>
    <row r="1059" spans="26:26" ht="15" customHeight="1">
      <c r="Z1059" s="5"/>
    </row>
    <row r="1060" spans="26:26" ht="15" customHeight="1">
      <c r="Z1060" s="5"/>
    </row>
    <row r="1061" spans="26:26" ht="15" customHeight="1">
      <c r="Z1061" s="5"/>
    </row>
    <row r="1062" spans="26:26" ht="15" customHeight="1">
      <c r="Z1062" s="5"/>
    </row>
    <row r="1063" spans="26:26" ht="15" customHeight="1">
      <c r="Z1063" s="5"/>
    </row>
    <row r="1064" spans="26:26" ht="15" customHeight="1">
      <c r="Z1064" s="5"/>
    </row>
    <row r="1065" spans="26:26" ht="15" customHeight="1">
      <c r="Z1065" s="5"/>
    </row>
    <row r="1066" spans="26:26" ht="15" customHeight="1">
      <c r="Z1066" s="5"/>
    </row>
    <row r="1067" spans="26:26" ht="15" customHeight="1">
      <c r="Z1067" s="5"/>
    </row>
    <row r="1068" spans="26:26" ht="15" customHeight="1">
      <c r="Z1068" s="5"/>
    </row>
    <row r="1069" spans="26:26" ht="15" customHeight="1">
      <c r="Z1069" s="5"/>
    </row>
    <row r="1070" spans="26:26" ht="15" customHeight="1">
      <c r="Z1070" s="5"/>
    </row>
    <row r="1071" spans="26:26" ht="15" customHeight="1">
      <c r="Z1071" s="5"/>
    </row>
    <row r="1072" spans="26:26" ht="15" customHeight="1">
      <c r="Z1072" s="5"/>
    </row>
    <row r="1073" spans="26:26" ht="15" customHeight="1">
      <c r="Z1073" s="5"/>
    </row>
    <row r="1074" spans="26:26" ht="15" customHeight="1">
      <c r="Z1074" s="5"/>
    </row>
    <row r="1075" spans="26:26" ht="15" customHeight="1">
      <c r="Z1075" s="5"/>
    </row>
    <row r="1076" spans="26:26" ht="15" customHeight="1">
      <c r="Z1076" s="5"/>
    </row>
    <row r="1077" spans="26:26" ht="15" customHeight="1">
      <c r="Z1077" s="5"/>
    </row>
    <row r="1078" spans="26:26" ht="15" customHeight="1">
      <c r="Z1078" s="5"/>
    </row>
    <row r="1079" spans="26:26" ht="15" customHeight="1">
      <c r="Z1079" s="5"/>
    </row>
    <row r="1080" spans="26:26" ht="15" customHeight="1">
      <c r="Z1080" s="5"/>
    </row>
    <row r="1081" spans="26:26" ht="15" customHeight="1">
      <c r="Z1081" s="5"/>
    </row>
    <row r="1082" spans="26:26" ht="15" customHeight="1">
      <c r="Z1082" s="5"/>
    </row>
    <row r="1083" spans="26:26" ht="15" customHeight="1">
      <c r="Z1083" s="5"/>
    </row>
    <row r="1084" spans="26:26" ht="15" customHeight="1">
      <c r="Z1084" s="5"/>
    </row>
    <row r="1085" spans="26:26" ht="15" customHeight="1">
      <c r="Z1085" s="5"/>
    </row>
    <row r="1086" spans="26:26" ht="15" customHeight="1">
      <c r="Z1086" s="5"/>
    </row>
    <row r="1087" spans="26:26" ht="15" customHeight="1">
      <c r="Z1087" s="5"/>
    </row>
    <row r="1088" spans="26:26" ht="15" customHeight="1">
      <c r="Z1088" s="5"/>
    </row>
    <row r="1089" spans="26:26" ht="15" customHeight="1">
      <c r="Z1089" s="5"/>
    </row>
    <row r="1090" spans="26:26" ht="15" customHeight="1">
      <c r="Z1090" s="5"/>
    </row>
    <row r="1091" spans="26:26" ht="15" customHeight="1">
      <c r="Z1091" s="5"/>
    </row>
    <row r="1092" spans="26:26" ht="15" customHeight="1">
      <c r="Z1092" s="5"/>
    </row>
    <row r="1093" spans="26:26" ht="15" customHeight="1">
      <c r="Z1093" s="5"/>
    </row>
    <row r="1094" spans="26:26" ht="15" customHeight="1">
      <c r="Z1094" s="5"/>
    </row>
    <row r="1095" spans="26:26" ht="15" customHeight="1">
      <c r="Z1095" s="5"/>
    </row>
    <row r="1096" spans="26:26" ht="15" customHeight="1">
      <c r="Z1096" s="5"/>
    </row>
    <row r="1097" spans="26:26" ht="15" customHeight="1">
      <c r="Z1097" s="5"/>
    </row>
    <row r="1098" spans="26:26" ht="15" customHeight="1">
      <c r="Z1098" s="5"/>
    </row>
    <row r="1099" spans="26:26" ht="15" customHeight="1">
      <c r="Z1099" s="5"/>
    </row>
    <row r="1100" spans="26:26" ht="15" customHeight="1">
      <c r="Z1100" s="5"/>
    </row>
    <row r="1101" spans="26:26" ht="15" customHeight="1">
      <c r="Z1101" s="5"/>
    </row>
    <row r="1102" spans="26:26" ht="15" customHeight="1">
      <c r="Z1102" s="5"/>
    </row>
    <row r="1103" spans="26:26" ht="15" customHeight="1">
      <c r="Z1103" s="5"/>
    </row>
    <row r="1104" spans="26:26" ht="15" customHeight="1">
      <c r="Z1104" s="5"/>
    </row>
    <row r="1105" spans="26:26" ht="15" customHeight="1">
      <c r="Z1105" s="5"/>
    </row>
    <row r="1106" spans="26:26" ht="15" customHeight="1">
      <c r="Z1106" s="5"/>
    </row>
    <row r="1107" spans="26:26" ht="15" customHeight="1">
      <c r="Z1107" s="5"/>
    </row>
    <row r="1108" spans="26:26" ht="15" customHeight="1">
      <c r="Z1108" s="5"/>
    </row>
    <row r="1109" spans="26:26" ht="15" customHeight="1">
      <c r="Z1109" s="5"/>
    </row>
    <row r="1110" spans="26:26" ht="15" customHeight="1">
      <c r="Z1110" s="5"/>
    </row>
    <row r="1111" spans="26:26" ht="15" customHeight="1">
      <c r="Z1111" s="5"/>
    </row>
    <row r="1112" spans="26:26" ht="15" customHeight="1">
      <c r="Z1112" s="5"/>
    </row>
    <row r="1113" spans="26:26" ht="15" customHeight="1">
      <c r="Z1113" s="5"/>
    </row>
    <row r="1114" spans="26:26" ht="15" customHeight="1">
      <c r="Z1114" s="5"/>
    </row>
    <row r="1115" spans="26:26" ht="15" customHeight="1">
      <c r="Z1115" s="5"/>
    </row>
    <row r="1116" spans="26:26" ht="15" customHeight="1">
      <c r="Z1116" s="5"/>
    </row>
    <row r="1117" spans="26:26" ht="15" customHeight="1">
      <c r="Z1117" s="5"/>
    </row>
    <row r="1118" spans="26:26" ht="15" customHeight="1">
      <c r="Z1118" s="5"/>
    </row>
    <row r="1119" spans="26:26" ht="15" customHeight="1">
      <c r="Z1119" s="5"/>
    </row>
    <row r="1120" spans="26:26" ht="15" customHeight="1">
      <c r="Z1120" s="5"/>
    </row>
    <row r="1121" spans="26:26" ht="15" customHeight="1">
      <c r="Z1121" s="5"/>
    </row>
    <row r="1122" spans="26:26" ht="15" customHeight="1">
      <c r="Z1122" s="5"/>
    </row>
    <row r="1123" spans="26:26" ht="15" customHeight="1">
      <c r="Z1123" s="5"/>
    </row>
    <row r="1124" spans="26:26" ht="15" customHeight="1">
      <c r="Z1124" s="5"/>
    </row>
    <row r="1125" spans="26:26" ht="15" customHeight="1">
      <c r="Z1125" s="5"/>
    </row>
    <row r="1126" spans="26:26" ht="15" customHeight="1">
      <c r="Z1126" s="5"/>
    </row>
    <row r="1127" spans="26:26" ht="15" customHeight="1">
      <c r="Z1127" s="5"/>
    </row>
    <row r="1128" spans="26:26" ht="15" customHeight="1">
      <c r="Z1128" s="5"/>
    </row>
    <row r="1129" spans="26:26" ht="15" customHeight="1">
      <c r="Z1129" s="5"/>
    </row>
    <row r="1130" spans="26:26" ht="15" customHeight="1">
      <c r="Z1130" s="5"/>
    </row>
    <row r="1131" spans="26:26" ht="15" customHeight="1">
      <c r="Z1131" s="5"/>
    </row>
    <row r="1132" spans="26:26" ht="15" customHeight="1">
      <c r="Z1132" s="5"/>
    </row>
    <row r="1133" spans="26:26" ht="15" customHeight="1">
      <c r="Z1133" s="5"/>
    </row>
    <row r="1134" spans="26:26" ht="15" customHeight="1">
      <c r="Z1134" s="5"/>
    </row>
    <row r="1135" spans="26:26" ht="15" customHeight="1">
      <c r="Z1135" s="5"/>
    </row>
    <row r="1136" spans="26:26" ht="15" customHeight="1">
      <c r="Z1136" s="5"/>
    </row>
    <row r="1137" spans="26:26" ht="15" customHeight="1">
      <c r="Z1137" s="5"/>
    </row>
    <row r="1138" spans="26:26" ht="15" customHeight="1">
      <c r="Z1138" s="5"/>
    </row>
    <row r="1139" spans="26:26" ht="15" customHeight="1">
      <c r="Z1139" s="5"/>
    </row>
    <row r="1140" spans="26:26" ht="15" customHeight="1">
      <c r="Z1140" s="5"/>
    </row>
    <row r="1141" spans="26:26" ht="15" customHeight="1">
      <c r="Z1141" s="5"/>
    </row>
    <row r="1142" spans="26:26" ht="15" customHeight="1">
      <c r="Z1142" s="5"/>
    </row>
    <row r="1143" spans="26:26" ht="15" customHeight="1">
      <c r="Z1143" s="5"/>
    </row>
    <row r="1144" spans="26:26" ht="15" customHeight="1">
      <c r="Z1144" s="5"/>
    </row>
    <row r="1145" spans="26:26" ht="15" customHeight="1">
      <c r="Z1145" s="5"/>
    </row>
    <row r="1146" spans="26:26" ht="15" customHeight="1">
      <c r="Z1146" s="5"/>
    </row>
    <row r="1147" spans="26:26" ht="15" customHeight="1">
      <c r="Z1147" s="5"/>
    </row>
    <row r="1148" spans="26:26" ht="15" customHeight="1">
      <c r="Z1148" s="5"/>
    </row>
    <row r="1149" spans="26:26" ht="15" customHeight="1">
      <c r="Z1149" s="5"/>
    </row>
    <row r="1150" spans="26:26" ht="15" customHeight="1">
      <c r="Z1150" s="5"/>
    </row>
    <row r="1151" spans="26:26" ht="15" customHeight="1">
      <c r="Z1151" s="5"/>
    </row>
    <row r="1152" spans="26:26" ht="15" customHeight="1">
      <c r="Z1152" s="5"/>
    </row>
    <row r="1153" spans="26:26" ht="15" customHeight="1">
      <c r="Z1153" s="5"/>
    </row>
    <row r="1154" spans="26:26" ht="15" customHeight="1">
      <c r="Z1154" s="5"/>
    </row>
    <row r="1155" spans="26:26" ht="15" customHeight="1">
      <c r="Z1155" s="5"/>
    </row>
    <row r="1156" spans="26:26" ht="15" customHeight="1">
      <c r="Z1156" s="5"/>
    </row>
    <row r="1157" spans="26:26" ht="15" customHeight="1">
      <c r="Z1157" s="5"/>
    </row>
    <row r="1158" spans="26:26" ht="15" customHeight="1">
      <c r="Z1158" s="5"/>
    </row>
    <row r="1159" spans="26:26" ht="15" customHeight="1">
      <c r="Z1159" s="5"/>
    </row>
    <row r="1160" spans="26:26" ht="15" customHeight="1">
      <c r="Z1160" s="5"/>
    </row>
    <row r="1161" spans="26:26" ht="15" customHeight="1">
      <c r="Z1161" s="5"/>
    </row>
    <row r="1162" spans="26:26" ht="15" customHeight="1">
      <c r="Z1162" s="5"/>
    </row>
    <row r="1163" spans="26:26" ht="15" customHeight="1">
      <c r="Z1163" s="5"/>
    </row>
    <row r="1164" spans="26:26" ht="15" customHeight="1">
      <c r="Z1164" s="5"/>
    </row>
    <row r="1165" spans="26:26" ht="15" customHeight="1">
      <c r="Z1165" s="5"/>
    </row>
    <row r="1166" spans="26:26" ht="15" customHeight="1">
      <c r="Z1166" s="5"/>
    </row>
    <row r="1167" spans="26:26" ht="15" customHeight="1">
      <c r="Z1167" s="5"/>
    </row>
    <row r="1168" spans="26:26" ht="15" customHeight="1">
      <c r="Z1168" s="5"/>
    </row>
    <row r="1169" spans="26:26" ht="15" customHeight="1">
      <c r="Z1169" s="5"/>
    </row>
    <row r="1170" spans="26:26" ht="15" customHeight="1">
      <c r="Z1170" s="5"/>
    </row>
    <row r="1171" spans="26:26" ht="15" customHeight="1">
      <c r="Z1171" s="5"/>
    </row>
    <row r="1172" spans="26:26" ht="15" customHeight="1">
      <c r="Z1172" s="5"/>
    </row>
    <row r="1173" spans="26:26" ht="15" customHeight="1">
      <c r="Z1173" s="5"/>
    </row>
    <row r="1174" spans="26:26" ht="15" customHeight="1">
      <c r="Z1174" s="5"/>
    </row>
    <row r="1175" spans="26:26" ht="15" customHeight="1">
      <c r="Z1175" s="5"/>
    </row>
    <row r="1176" spans="26:26" ht="15" customHeight="1">
      <c r="Z1176" s="5"/>
    </row>
    <row r="1177" spans="26:26" ht="15" customHeight="1">
      <c r="Z1177" s="5"/>
    </row>
    <row r="1178" spans="26:26" ht="15" customHeight="1">
      <c r="Z1178" s="5"/>
    </row>
    <row r="1179" spans="26:26" ht="15" customHeight="1">
      <c r="Z1179" s="5"/>
    </row>
    <row r="1180" spans="26:26" ht="15" customHeight="1">
      <c r="Z1180" s="5"/>
    </row>
    <row r="1181" spans="26:26" ht="15" customHeight="1">
      <c r="Z1181" s="5"/>
    </row>
    <row r="1182" spans="26:26" ht="15" customHeight="1">
      <c r="Z1182" s="5"/>
    </row>
    <row r="1183" spans="26:26" ht="15" customHeight="1">
      <c r="Z1183" s="5"/>
    </row>
    <row r="1184" spans="26:26" ht="15" customHeight="1">
      <c r="Z1184" s="5"/>
    </row>
    <row r="1185" spans="26:26" ht="15" customHeight="1">
      <c r="Z1185" s="5"/>
    </row>
    <row r="1186" spans="26:26" ht="15" customHeight="1">
      <c r="Z1186" s="5"/>
    </row>
    <row r="1187" spans="26:26" ht="15" customHeight="1">
      <c r="Z1187" s="5"/>
    </row>
    <row r="1188" spans="26:26" ht="15" customHeight="1">
      <c r="Z1188" s="5"/>
    </row>
    <row r="1189" spans="26:26" ht="15" customHeight="1">
      <c r="Z1189" s="5"/>
    </row>
    <row r="1190" spans="26:26" ht="15" customHeight="1">
      <c r="Z1190" s="5"/>
    </row>
    <row r="1191" spans="26:26" ht="15" customHeight="1">
      <c r="Z1191" s="5"/>
    </row>
    <row r="1192" spans="26:26" ht="15" customHeight="1">
      <c r="Z1192" s="5"/>
    </row>
    <row r="1193" spans="26:26" ht="15" customHeight="1">
      <c r="Z1193" s="5"/>
    </row>
    <row r="1194" spans="26:26" ht="15" customHeight="1">
      <c r="Z1194" s="5"/>
    </row>
    <row r="1195" spans="26:26" ht="15" customHeight="1">
      <c r="Z1195" s="5"/>
    </row>
    <row r="1196" spans="26:26" ht="15" customHeight="1">
      <c r="Z1196" s="5"/>
    </row>
    <row r="1197" spans="26:26" ht="15" customHeight="1">
      <c r="Z1197" s="5"/>
    </row>
    <row r="1198" spans="26:26" ht="15" customHeight="1">
      <c r="Z1198" s="5"/>
    </row>
    <row r="1199" spans="26:26" ht="15" customHeight="1">
      <c r="Z1199" s="5"/>
    </row>
    <row r="1200" spans="26:26" ht="15" customHeight="1">
      <c r="Z1200" s="5"/>
    </row>
    <row r="1201" spans="26:26" ht="15" customHeight="1">
      <c r="Z1201" s="5"/>
    </row>
    <row r="1202" spans="26:26" ht="15" customHeight="1">
      <c r="Z1202" s="5"/>
    </row>
    <row r="1203" spans="26:26" ht="15" customHeight="1">
      <c r="Z1203" s="5"/>
    </row>
    <row r="1204" spans="26:26" ht="15" customHeight="1">
      <c r="Z1204" s="5"/>
    </row>
    <row r="1205" spans="26:26" ht="15" customHeight="1">
      <c r="Z1205" s="5"/>
    </row>
    <row r="1206" spans="26:26" ht="15" customHeight="1">
      <c r="Z1206" s="5"/>
    </row>
    <row r="1207" spans="26:26" ht="15" customHeight="1">
      <c r="Z1207" s="5"/>
    </row>
    <row r="1208" spans="26:26" ht="15" customHeight="1">
      <c r="Z1208" s="5"/>
    </row>
    <row r="1209" spans="26:26" ht="15" customHeight="1">
      <c r="Z1209" s="5"/>
    </row>
    <row r="1210" spans="26:26" ht="15" customHeight="1">
      <c r="Z1210" s="5"/>
    </row>
    <row r="1211" spans="26:26" ht="15" customHeight="1">
      <c r="Z1211" s="5"/>
    </row>
    <row r="1212" spans="26:26" ht="15" customHeight="1">
      <c r="Z1212" s="5"/>
    </row>
    <row r="1213" spans="26:26" ht="15" customHeight="1">
      <c r="Z1213" s="5"/>
    </row>
    <row r="1214" spans="26:26" ht="15" customHeight="1">
      <c r="Z1214" s="5"/>
    </row>
    <row r="1215" spans="26:26" ht="15" customHeight="1">
      <c r="Z1215" s="5"/>
    </row>
    <row r="1216" spans="26:26" ht="15" customHeight="1">
      <c r="Z1216" s="5"/>
    </row>
    <row r="1217" spans="26:26" ht="15" customHeight="1">
      <c r="Z1217" s="5"/>
    </row>
    <row r="1218" spans="26:26" ht="15" customHeight="1">
      <c r="Z1218" s="5"/>
    </row>
    <row r="1219" spans="26:26" ht="15" customHeight="1">
      <c r="Z1219" s="5"/>
    </row>
    <row r="1220" spans="26:26" ht="15" customHeight="1">
      <c r="Z1220" s="5"/>
    </row>
    <row r="1221" spans="26:26" ht="15" customHeight="1">
      <c r="Z1221" s="5"/>
    </row>
    <row r="1222" spans="26:26" ht="15" customHeight="1">
      <c r="Z1222" s="5"/>
    </row>
    <row r="1223" spans="26:26" ht="15" customHeight="1">
      <c r="Z1223" s="5"/>
    </row>
    <row r="1224" spans="26:26" ht="15" customHeight="1">
      <c r="Z1224" s="5"/>
    </row>
    <row r="1225" spans="26:26" ht="15" customHeight="1">
      <c r="Z1225" s="5"/>
    </row>
    <row r="1226" spans="26:26" ht="15" customHeight="1">
      <c r="Z1226" s="5"/>
    </row>
    <row r="1227" spans="26:26" ht="15" customHeight="1">
      <c r="Z1227" s="5"/>
    </row>
    <row r="1228" spans="26:26" ht="15" customHeight="1">
      <c r="Z1228" s="5"/>
    </row>
    <row r="1229" spans="26:26" ht="15" customHeight="1">
      <c r="Z1229" s="5"/>
    </row>
    <row r="1230" spans="26:26" ht="15" customHeight="1">
      <c r="Z1230" s="5"/>
    </row>
    <row r="1231" spans="26:26" ht="15" customHeight="1">
      <c r="Z1231" s="5"/>
    </row>
    <row r="1232" spans="26:26" ht="15" customHeight="1">
      <c r="Z1232" s="5"/>
    </row>
    <row r="1233" spans="26:26" ht="15" customHeight="1">
      <c r="Z1233" s="5"/>
    </row>
    <row r="1234" spans="26:26" ht="15" customHeight="1">
      <c r="Z1234" s="5"/>
    </row>
    <row r="1235" spans="26:26" ht="15" customHeight="1">
      <c r="Z1235" s="5"/>
    </row>
    <row r="1236" spans="26:26" ht="15" customHeight="1">
      <c r="Z1236" s="5"/>
    </row>
    <row r="1237" spans="26:26" ht="15" customHeight="1">
      <c r="Z1237" s="5"/>
    </row>
    <row r="1238" spans="26:26" ht="15" customHeight="1">
      <c r="Z1238" s="5"/>
    </row>
    <row r="1239" spans="26:26" ht="15" customHeight="1">
      <c r="Z1239" s="5"/>
    </row>
    <row r="1240" spans="26:26" ht="15" customHeight="1">
      <c r="Z1240" s="5"/>
    </row>
    <row r="1241" spans="26:26" ht="15" customHeight="1">
      <c r="Z1241" s="5"/>
    </row>
    <row r="1242" spans="26:26" ht="15" customHeight="1">
      <c r="Z1242" s="5"/>
    </row>
    <row r="1243" spans="26:26" ht="15" customHeight="1">
      <c r="Z1243" s="5"/>
    </row>
    <row r="1244" spans="26:26" ht="15" customHeight="1">
      <c r="Z1244" s="5"/>
    </row>
    <row r="1245" spans="26:26" ht="15" customHeight="1">
      <c r="Z1245" s="5"/>
    </row>
    <row r="1246" spans="26:26" ht="15" customHeight="1">
      <c r="Z1246" s="5"/>
    </row>
    <row r="1247" spans="26:26" ht="15" customHeight="1">
      <c r="Z1247" s="5"/>
    </row>
    <row r="1248" spans="26:26" ht="15" customHeight="1">
      <c r="Z1248" s="5"/>
    </row>
    <row r="1249" spans="26:26" ht="15" customHeight="1">
      <c r="Z1249" s="5"/>
    </row>
    <row r="1250" spans="26:26" ht="15" customHeight="1">
      <c r="Z1250" s="5"/>
    </row>
    <row r="1251" spans="26:26" ht="15" customHeight="1">
      <c r="Z1251" s="5"/>
    </row>
    <row r="1252" spans="26:26" ht="15" customHeight="1">
      <c r="Z1252" s="5"/>
    </row>
    <row r="1253" spans="26:26" ht="15" customHeight="1">
      <c r="Z1253" s="5"/>
    </row>
    <row r="1254" spans="26:26" ht="15" customHeight="1">
      <c r="Z1254" s="5"/>
    </row>
    <row r="1255" spans="26:26" ht="15" customHeight="1">
      <c r="Z1255" s="5"/>
    </row>
    <row r="1256" spans="26:26" ht="15" customHeight="1">
      <c r="Z1256" s="5"/>
    </row>
    <row r="1257" spans="26:26" ht="15" customHeight="1">
      <c r="Z1257" s="5"/>
    </row>
    <row r="1258" spans="26:26" ht="15" customHeight="1">
      <c r="Z1258" s="5"/>
    </row>
    <row r="1259" spans="26:26" ht="15" customHeight="1">
      <c r="Z1259" s="5"/>
    </row>
    <row r="1260" spans="26:26" ht="15" customHeight="1">
      <c r="Z1260" s="5"/>
    </row>
    <row r="1261" spans="26:26" ht="15" customHeight="1">
      <c r="Z1261" s="5"/>
    </row>
    <row r="1262" spans="26:26" ht="15" customHeight="1">
      <c r="Z1262" s="5"/>
    </row>
    <row r="1263" spans="26:26" ht="15" customHeight="1">
      <c r="Z1263" s="5"/>
    </row>
    <row r="1264" spans="26:26" ht="15" customHeight="1">
      <c r="Z1264" s="5"/>
    </row>
    <row r="1265" spans="26:26" ht="15" customHeight="1">
      <c r="Z1265" s="5"/>
    </row>
    <row r="1266" spans="26:26" ht="15" customHeight="1">
      <c r="Z1266" s="5"/>
    </row>
    <row r="1267" spans="26:26" ht="15" customHeight="1">
      <c r="Z1267" s="5"/>
    </row>
    <row r="1268" spans="26:26" ht="15" customHeight="1">
      <c r="Z1268" s="5"/>
    </row>
    <row r="1269" spans="26:26" ht="15" customHeight="1">
      <c r="Z1269" s="5"/>
    </row>
    <row r="1270" spans="26:26" ht="15" customHeight="1">
      <c r="Z1270" s="5"/>
    </row>
    <row r="1271" spans="26:26" ht="15" customHeight="1">
      <c r="Z1271" s="5"/>
    </row>
    <row r="1272" spans="26:26" ht="15" customHeight="1">
      <c r="Z1272" s="5"/>
    </row>
    <row r="1273" spans="26:26" ht="15" customHeight="1">
      <c r="Z1273" s="5"/>
    </row>
    <row r="1274" spans="26:26" ht="15" customHeight="1">
      <c r="Z1274" s="5"/>
    </row>
    <row r="1275" spans="26:26" ht="15" customHeight="1">
      <c r="Z1275" s="5"/>
    </row>
    <row r="1276" spans="26:26" ht="15" customHeight="1">
      <c r="Z1276" s="5"/>
    </row>
    <row r="1277" spans="26:26" ht="15" customHeight="1">
      <c r="Z1277" s="5"/>
    </row>
    <row r="1278" spans="26:26" ht="15" customHeight="1">
      <c r="Z1278" s="5"/>
    </row>
    <row r="1279" spans="26:26" ht="15" customHeight="1">
      <c r="Z1279" s="5"/>
    </row>
    <row r="1280" spans="26:26" ht="15" customHeight="1">
      <c r="Z1280" s="5"/>
    </row>
    <row r="1281" spans="26:26" ht="15" customHeight="1">
      <c r="Z1281" s="5"/>
    </row>
    <row r="1282" spans="26:26" ht="15" customHeight="1">
      <c r="Z1282" s="5"/>
    </row>
    <row r="1283" spans="26:26" ht="15" customHeight="1">
      <c r="Z1283" s="5"/>
    </row>
    <row r="1284" spans="26:26" ht="15" customHeight="1">
      <c r="Z1284" s="5"/>
    </row>
    <row r="1285" spans="26:26" ht="15" customHeight="1">
      <c r="Z1285" s="5"/>
    </row>
    <row r="1286" spans="26:26" ht="15" customHeight="1">
      <c r="Z1286" s="5"/>
    </row>
    <row r="1287" spans="26:26" ht="15" customHeight="1">
      <c r="Z1287" s="5"/>
    </row>
    <row r="1288" spans="26:26" ht="15" customHeight="1">
      <c r="Z1288" s="5"/>
    </row>
    <row r="1289" spans="26:26" ht="15" customHeight="1">
      <c r="Z1289" s="5"/>
    </row>
    <row r="1290" spans="26:26" ht="15" customHeight="1">
      <c r="Z1290" s="5"/>
    </row>
    <row r="1291" spans="26:26" ht="15" customHeight="1">
      <c r="Z1291" s="5"/>
    </row>
    <row r="1292" spans="26:26" ht="15" customHeight="1">
      <c r="Z1292" s="5"/>
    </row>
    <row r="1293" spans="26:26" ht="15" customHeight="1">
      <c r="Z1293" s="5"/>
    </row>
    <row r="1294" spans="26:26" ht="15" customHeight="1">
      <c r="Z1294" s="5"/>
    </row>
    <row r="1295" spans="26:26" ht="15" customHeight="1">
      <c r="Z1295" s="5"/>
    </row>
    <row r="1296" spans="26:26" ht="15" customHeight="1">
      <c r="Z1296" s="5"/>
    </row>
    <row r="1297" spans="26:26" ht="15" customHeight="1">
      <c r="Z1297" s="5"/>
    </row>
    <row r="1298" spans="26:26" ht="15" customHeight="1">
      <c r="Z1298" s="5"/>
    </row>
    <row r="1299" spans="26:26" ht="15" customHeight="1">
      <c r="Z1299" s="5"/>
    </row>
    <row r="1300" spans="26:26" ht="15" customHeight="1">
      <c r="Z1300" s="5"/>
    </row>
    <row r="1301" spans="26:26" ht="15" customHeight="1">
      <c r="Z1301" s="5"/>
    </row>
    <row r="1302" spans="26:26" ht="15" customHeight="1">
      <c r="Z1302" s="5"/>
    </row>
    <row r="1303" spans="26:26" ht="15" customHeight="1">
      <c r="Z1303" s="5"/>
    </row>
    <row r="1304" spans="26:26" ht="15" customHeight="1">
      <c r="Z1304" s="5"/>
    </row>
    <row r="1305" spans="26:26" ht="15" customHeight="1">
      <c r="Z1305" s="5"/>
    </row>
    <row r="1306" spans="26:26" ht="15" customHeight="1">
      <c r="Z1306" s="5"/>
    </row>
    <row r="1307" spans="26:26" ht="15" customHeight="1">
      <c r="Z1307" s="5"/>
    </row>
    <row r="1308" spans="26:26" ht="15" customHeight="1">
      <c r="Z1308" s="5"/>
    </row>
    <row r="1309" spans="26:26" ht="15" customHeight="1">
      <c r="Z1309" s="5"/>
    </row>
    <row r="1310" spans="26:26" ht="15" customHeight="1">
      <c r="Z1310" s="5"/>
    </row>
    <row r="1311" spans="26:26" ht="15" customHeight="1">
      <c r="Z1311" s="5"/>
    </row>
    <row r="1312" spans="26:26" ht="15" customHeight="1">
      <c r="Z1312" s="5"/>
    </row>
    <row r="1313" spans="26:26" ht="15" customHeight="1">
      <c r="Z1313" s="5"/>
    </row>
    <row r="1314" spans="26:26" ht="15" customHeight="1">
      <c r="Z1314" s="5"/>
    </row>
    <row r="1315" spans="26:26" ht="15" customHeight="1">
      <c r="Z1315" s="5"/>
    </row>
    <row r="1316" spans="26:26" ht="15" customHeight="1">
      <c r="Z1316" s="5"/>
    </row>
    <row r="1317" spans="26:26" ht="15" customHeight="1">
      <c r="Z1317" s="5"/>
    </row>
    <row r="1318" spans="26:26" ht="15" customHeight="1">
      <c r="Z1318" s="5"/>
    </row>
    <row r="1319" spans="26:26" ht="15" customHeight="1">
      <c r="Z1319" s="5"/>
    </row>
    <row r="1320" spans="26:26" ht="15" customHeight="1">
      <c r="Z1320" s="5"/>
    </row>
    <row r="1321" spans="26:26" ht="15" customHeight="1">
      <c r="Z1321" s="5"/>
    </row>
    <row r="1322" spans="26:26" ht="15" customHeight="1">
      <c r="Z1322" s="5"/>
    </row>
    <row r="1323" spans="26:26" ht="15" customHeight="1">
      <c r="Z1323" s="5"/>
    </row>
    <row r="1324" spans="26:26" ht="15" customHeight="1">
      <c r="Z1324" s="5"/>
    </row>
    <row r="1325" spans="26:26" ht="15" customHeight="1">
      <c r="Z1325" s="5"/>
    </row>
    <row r="1326" spans="26:26" ht="15" customHeight="1">
      <c r="Z1326" s="5"/>
    </row>
    <row r="1327" spans="26:26" ht="15" customHeight="1">
      <c r="Z1327" s="5"/>
    </row>
    <row r="1328" spans="26:26" ht="15" customHeight="1">
      <c r="Z1328" s="5"/>
    </row>
    <row r="1329" spans="26:26" ht="15" customHeight="1">
      <c r="Z1329" s="5"/>
    </row>
    <row r="1330" spans="26:26" ht="15" customHeight="1">
      <c r="Z1330" s="5"/>
    </row>
    <row r="1331" spans="26:26" ht="15" customHeight="1">
      <c r="Z1331" s="5"/>
    </row>
    <row r="1332" spans="26:26" ht="15" customHeight="1">
      <c r="Z1332" s="5"/>
    </row>
    <row r="1333" spans="26:26" ht="15" customHeight="1">
      <c r="Z1333" s="5"/>
    </row>
    <row r="1334" spans="26:26" ht="15" customHeight="1">
      <c r="Z1334" s="5"/>
    </row>
    <row r="1335" spans="26:26" ht="15" customHeight="1">
      <c r="Z1335" s="5"/>
    </row>
    <row r="1336" spans="26:26" ht="15" customHeight="1">
      <c r="Z1336" s="5"/>
    </row>
    <row r="1337" spans="26:26" ht="15" customHeight="1">
      <c r="Z1337" s="5"/>
    </row>
    <row r="1338" spans="26:26" ht="15" customHeight="1">
      <c r="Z1338" s="5"/>
    </row>
    <row r="1339" spans="26:26" ht="15" customHeight="1">
      <c r="Z1339" s="5"/>
    </row>
    <row r="1340" spans="26:26" ht="15" customHeight="1">
      <c r="Z1340" s="5"/>
    </row>
    <row r="1341" spans="26:26" ht="15" customHeight="1">
      <c r="Z1341" s="5"/>
    </row>
    <row r="1342" spans="26:26" ht="15" customHeight="1">
      <c r="Z1342" s="5"/>
    </row>
    <row r="1343" spans="26:26" ht="15" customHeight="1">
      <c r="Z1343" s="5"/>
    </row>
    <row r="1344" spans="26:26" ht="15" customHeight="1">
      <c r="Z1344" s="5"/>
    </row>
    <row r="1345" spans="26:26" ht="15" customHeight="1">
      <c r="Z1345" s="5"/>
    </row>
    <row r="1346" spans="26:26" ht="15" customHeight="1">
      <c r="Z1346" s="5"/>
    </row>
    <row r="1347" spans="26:26" ht="15" customHeight="1">
      <c r="Z1347" s="5"/>
    </row>
    <row r="1348" spans="26:26" ht="15" customHeight="1">
      <c r="Z1348" s="5"/>
    </row>
    <row r="1349" spans="26:26" ht="15" customHeight="1">
      <c r="Z1349" s="5"/>
    </row>
    <row r="1350" spans="26:26" ht="15" customHeight="1">
      <c r="Z1350" s="5"/>
    </row>
    <row r="1351" spans="26:26" ht="15" customHeight="1">
      <c r="Z1351" s="5"/>
    </row>
    <row r="1352" spans="26:26" ht="15" customHeight="1">
      <c r="Z1352" s="5"/>
    </row>
    <row r="1353" spans="26:26" ht="15" customHeight="1">
      <c r="Z1353" s="5"/>
    </row>
    <row r="1354" spans="26:26" ht="15" customHeight="1">
      <c r="Z1354" s="5"/>
    </row>
    <row r="1355" spans="26:26" ht="15" customHeight="1">
      <c r="Z1355" s="5"/>
    </row>
    <row r="1356" spans="26:26" ht="15" customHeight="1">
      <c r="Z1356" s="5"/>
    </row>
    <row r="1357" spans="26:26" ht="15" customHeight="1">
      <c r="Z1357" s="5"/>
    </row>
    <row r="1358" spans="26:26" ht="15" customHeight="1">
      <c r="Z1358" s="5"/>
    </row>
    <row r="1359" spans="26:26" ht="15" customHeight="1">
      <c r="Z1359" s="5"/>
    </row>
    <row r="1360" spans="26:26" ht="15" customHeight="1">
      <c r="Z1360" s="5"/>
    </row>
    <row r="1361" spans="26:26" ht="15" customHeight="1">
      <c r="Z1361" s="5"/>
    </row>
    <row r="1362" spans="26:26" ht="15" customHeight="1">
      <c r="Z1362" s="5"/>
    </row>
    <row r="1363" spans="26:26" ht="15" customHeight="1">
      <c r="Z1363" s="5"/>
    </row>
    <row r="1364" spans="26:26" ht="15" customHeight="1">
      <c r="Z1364" s="5"/>
    </row>
    <row r="1365" spans="26:26" ht="15" customHeight="1">
      <c r="Z1365" s="5"/>
    </row>
    <row r="1366" spans="26:26" ht="15" customHeight="1">
      <c r="Z1366" s="5"/>
    </row>
    <row r="1367" spans="26:26" ht="15" customHeight="1">
      <c r="Z1367" s="5"/>
    </row>
    <row r="1368" spans="26:26" ht="15" customHeight="1">
      <c r="Z1368" s="5"/>
    </row>
    <row r="1369" spans="26:26" ht="15" customHeight="1">
      <c r="Z1369" s="5"/>
    </row>
    <row r="1370" spans="26:26" ht="15" customHeight="1">
      <c r="Z1370" s="5"/>
    </row>
    <row r="1371" spans="26:26" ht="15" customHeight="1">
      <c r="Z1371" s="5"/>
    </row>
    <row r="1372" spans="26:26" ht="15" customHeight="1">
      <c r="Z1372" s="5"/>
    </row>
    <row r="1373" spans="26:26" ht="15" customHeight="1">
      <c r="Z1373" s="5"/>
    </row>
    <row r="1374" spans="26:26" ht="15" customHeight="1">
      <c r="Z1374" s="5"/>
    </row>
    <row r="1375" spans="26:26" ht="15" customHeight="1">
      <c r="Z1375" s="5"/>
    </row>
    <row r="1376" spans="26:26" ht="15" customHeight="1">
      <c r="Z1376" s="5"/>
    </row>
    <row r="1377" spans="26:26" ht="15" customHeight="1">
      <c r="Z1377" s="5"/>
    </row>
    <row r="1378" spans="26:26" ht="15" customHeight="1">
      <c r="Z1378" s="5"/>
    </row>
    <row r="1379" spans="26:26" ht="15" customHeight="1">
      <c r="Z1379" s="5"/>
    </row>
    <row r="1380" spans="26:26" ht="15" customHeight="1">
      <c r="Z1380" s="5"/>
    </row>
    <row r="1381" spans="26:26" ht="15" customHeight="1">
      <c r="Z1381" s="5"/>
    </row>
    <row r="1382" spans="26:26" ht="15" customHeight="1">
      <c r="Z1382" s="5"/>
    </row>
    <row r="1383" spans="26:26" ht="15" customHeight="1">
      <c r="Z1383" s="5"/>
    </row>
    <row r="1384" spans="26:26" ht="15" customHeight="1">
      <c r="Z1384" s="5"/>
    </row>
    <row r="1385" spans="26:26" ht="15" customHeight="1">
      <c r="Z1385" s="5"/>
    </row>
    <row r="1386" spans="26:26" ht="15" customHeight="1">
      <c r="Z1386" s="5"/>
    </row>
    <row r="1387" spans="26:26" ht="15" customHeight="1">
      <c r="Z1387" s="5"/>
    </row>
    <row r="1388" spans="26:26" ht="15" customHeight="1">
      <c r="Z1388" s="5"/>
    </row>
    <row r="1389" spans="26:26" ht="15" customHeight="1">
      <c r="Z1389" s="5"/>
    </row>
    <row r="1390" spans="26:26" ht="15" customHeight="1">
      <c r="Z1390" s="5"/>
    </row>
    <row r="1391" spans="26:26" ht="15" customHeight="1">
      <c r="Z1391" s="5"/>
    </row>
    <row r="1392" spans="26:26" ht="15" customHeight="1">
      <c r="Z1392" s="5"/>
    </row>
    <row r="1393" spans="26:26" ht="15" customHeight="1">
      <c r="Z1393" s="5"/>
    </row>
    <row r="1394" spans="26:26" ht="15" customHeight="1">
      <c r="Z1394" s="5"/>
    </row>
    <row r="1395" spans="26:26" ht="15" customHeight="1">
      <c r="Z1395" s="5"/>
    </row>
    <row r="1396" spans="26:26" ht="15" customHeight="1">
      <c r="Z1396" s="5"/>
    </row>
    <row r="1397" spans="26:26" ht="15" customHeight="1">
      <c r="Z1397" s="5"/>
    </row>
    <row r="1398" spans="26:26" ht="15" customHeight="1">
      <c r="Z1398" s="5"/>
    </row>
    <row r="1399" spans="26:26" ht="15" customHeight="1">
      <c r="Z1399" s="5"/>
    </row>
    <row r="1400" spans="26:26" ht="15" customHeight="1">
      <c r="Z1400" s="5"/>
    </row>
    <row r="1401" spans="26:26" ht="15" customHeight="1">
      <c r="Z1401" s="5"/>
    </row>
    <row r="1402" spans="26:26" ht="15" customHeight="1">
      <c r="Z1402" s="5"/>
    </row>
    <row r="1403" spans="26:26" ht="15" customHeight="1">
      <c r="Z1403" s="5"/>
    </row>
    <row r="1404" spans="26:26" ht="15" customHeight="1">
      <c r="Z1404" s="5"/>
    </row>
    <row r="1405" spans="26:26" ht="15" customHeight="1">
      <c r="Z1405" s="5"/>
    </row>
    <row r="1406" spans="26:26" ht="15" customHeight="1">
      <c r="Z1406" s="5"/>
    </row>
    <row r="1407" spans="26:26" ht="15" customHeight="1">
      <c r="Z1407" s="5"/>
    </row>
    <row r="1408" spans="26:26" ht="15" customHeight="1">
      <c r="Z1408" s="5"/>
    </row>
    <row r="1409" spans="26:26" ht="15" customHeight="1">
      <c r="Z1409" s="5"/>
    </row>
    <row r="1410" spans="26:26" ht="15" customHeight="1">
      <c r="Z1410" s="5"/>
    </row>
    <row r="1411" spans="26:26" ht="15" customHeight="1">
      <c r="Z1411" s="5"/>
    </row>
    <row r="1412" spans="26:26" ht="15" customHeight="1">
      <c r="Z1412" s="5"/>
    </row>
    <row r="1413" spans="26:26" ht="15" customHeight="1">
      <c r="Z1413" s="5"/>
    </row>
    <row r="1414" spans="26:26" ht="15" customHeight="1">
      <c r="Z1414" s="5"/>
    </row>
    <row r="1415" spans="26:26" ht="15" customHeight="1">
      <c r="Z1415" s="5"/>
    </row>
    <row r="1416" spans="26:26" ht="15" customHeight="1">
      <c r="Z1416" s="5"/>
    </row>
    <row r="1417" spans="26:26" ht="15" customHeight="1">
      <c r="Z1417" s="5"/>
    </row>
    <row r="1418" spans="26:26" ht="15" customHeight="1">
      <c r="Z1418" s="5"/>
    </row>
    <row r="1419" spans="26:26" ht="15" customHeight="1">
      <c r="Z1419" s="5"/>
    </row>
    <row r="1420" spans="26:26" ht="15" customHeight="1">
      <c r="Z1420" s="5"/>
    </row>
    <row r="1421" spans="26:26" ht="15" customHeight="1">
      <c r="Z1421" s="5"/>
    </row>
    <row r="1422" spans="26:26" ht="15" customHeight="1">
      <c r="Z1422" s="5"/>
    </row>
    <row r="1423" spans="26:26" ht="15" customHeight="1">
      <c r="Z1423" s="5"/>
    </row>
    <row r="1424" spans="26:26" ht="15" customHeight="1">
      <c r="Z1424" s="5"/>
    </row>
    <row r="1425" spans="26:26" ht="15" customHeight="1">
      <c r="Z1425" s="5"/>
    </row>
    <row r="1426" spans="26:26" ht="15" customHeight="1">
      <c r="Z1426" s="5"/>
    </row>
    <row r="1427" spans="26:26" ht="15" customHeight="1">
      <c r="Z1427" s="5"/>
    </row>
    <row r="1428" spans="26:26" ht="15" customHeight="1">
      <c r="Z1428" s="5"/>
    </row>
    <row r="1429" spans="26:26" ht="15" customHeight="1">
      <c r="Z1429" s="5"/>
    </row>
    <row r="1430" spans="26:26" ht="15" customHeight="1">
      <c r="Z1430" s="5"/>
    </row>
    <row r="1431" spans="26:26" ht="15" customHeight="1">
      <c r="Z1431" s="5"/>
    </row>
    <row r="1432" spans="26:26" ht="15" customHeight="1">
      <c r="Z1432" s="5"/>
    </row>
    <row r="1433" spans="26:26" ht="15" customHeight="1">
      <c r="Z1433" s="5"/>
    </row>
    <row r="1434" spans="26:26" ht="15" customHeight="1">
      <c r="Z1434" s="5"/>
    </row>
    <row r="1435" spans="26:26" ht="15" customHeight="1">
      <c r="Z1435" s="5"/>
    </row>
    <row r="1436" spans="26:26" ht="15" customHeight="1">
      <c r="Z1436" s="5"/>
    </row>
    <row r="1437" spans="26:26" ht="15" customHeight="1">
      <c r="Z1437" s="5"/>
    </row>
    <row r="1438" spans="26:26" ht="15" customHeight="1">
      <c r="Z1438" s="5"/>
    </row>
    <row r="1439" spans="26:26" ht="15" customHeight="1">
      <c r="Z1439" s="5"/>
    </row>
    <row r="1440" spans="26:26" ht="15" customHeight="1">
      <c r="Z1440" s="5"/>
    </row>
    <row r="1441" spans="26:26" ht="15" customHeight="1">
      <c r="Z1441" s="5"/>
    </row>
    <row r="1442" spans="26:26" ht="15" customHeight="1">
      <c r="Z1442" s="5"/>
    </row>
    <row r="1443" spans="26:26" ht="15" customHeight="1">
      <c r="Z1443" s="5"/>
    </row>
    <row r="1444" spans="26:26" ht="15" customHeight="1">
      <c r="Z1444" s="5"/>
    </row>
    <row r="1445" spans="26:26" ht="15" customHeight="1">
      <c r="Z1445" s="5"/>
    </row>
    <row r="1446" spans="26:26" ht="15" customHeight="1">
      <c r="Z1446" s="5"/>
    </row>
    <row r="1447" spans="26:26" ht="15" customHeight="1">
      <c r="Z1447" s="5"/>
    </row>
    <row r="1448" spans="26:26" ht="15" customHeight="1">
      <c r="Z1448" s="5"/>
    </row>
    <row r="1449" spans="26:26" ht="15" customHeight="1">
      <c r="Z1449" s="5"/>
    </row>
    <row r="1450" spans="26:26" ht="15" customHeight="1">
      <c r="Z1450" s="5"/>
    </row>
    <row r="1451" spans="26:26" ht="15" customHeight="1">
      <c r="Z1451" s="5"/>
    </row>
    <row r="1452" spans="26:26" ht="15" customHeight="1">
      <c r="Z1452" s="5"/>
    </row>
    <row r="1453" spans="26:26" ht="15" customHeight="1">
      <c r="Z1453" s="5"/>
    </row>
    <row r="1454" spans="26:26" ht="15" customHeight="1">
      <c r="Z1454" s="5"/>
    </row>
    <row r="1455" spans="26:26" ht="15" customHeight="1">
      <c r="Z1455" s="5"/>
    </row>
    <row r="1456" spans="26:26" ht="15" customHeight="1">
      <c r="Z1456" s="5"/>
    </row>
    <row r="1457" spans="26:26" ht="15" customHeight="1">
      <c r="Z1457" s="5"/>
    </row>
    <row r="1458" spans="26:26" ht="15" customHeight="1">
      <c r="Z1458" s="5"/>
    </row>
    <row r="1459" spans="26:26" ht="15" customHeight="1">
      <c r="Z1459" s="5"/>
    </row>
    <row r="1460" spans="26:26" ht="15" customHeight="1">
      <c r="Z1460" s="5"/>
    </row>
    <row r="1461" spans="26:26" ht="15" customHeight="1">
      <c r="Z1461" s="5"/>
    </row>
    <row r="1462" spans="26:26" ht="15" customHeight="1">
      <c r="Z1462" s="5"/>
    </row>
    <row r="1463" spans="26:26" ht="15" customHeight="1">
      <c r="Z1463" s="5"/>
    </row>
    <row r="1464" spans="26:26" ht="15" customHeight="1">
      <c r="Z1464" s="5"/>
    </row>
    <row r="1465" spans="26:26" ht="15" customHeight="1">
      <c r="Z1465" s="5"/>
    </row>
    <row r="1466" spans="26:26" ht="15" customHeight="1">
      <c r="Z1466" s="5"/>
    </row>
    <row r="1467" spans="26:26" ht="15" customHeight="1">
      <c r="Z1467" s="5"/>
    </row>
    <row r="1468" spans="26:26" ht="15" customHeight="1">
      <c r="Z1468" s="5"/>
    </row>
    <row r="1469" spans="26:26" ht="15" customHeight="1">
      <c r="Z1469" s="5"/>
    </row>
    <row r="1470" spans="26:26" ht="15" customHeight="1">
      <c r="Z1470" s="5"/>
    </row>
    <row r="1471" spans="26:26" ht="15" customHeight="1">
      <c r="Z1471" s="5"/>
    </row>
    <row r="1472" spans="26:26" ht="15" customHeight="1">
      <c r="Z1472" s="5"/>
    </row>
    <row r="1473" spans="26:26" ht="15" customHeight="1">
      <c r="Z1473" s="5"/>
    </row>
    <row r="1474" spans="26:26" ht="15" customHeight="1">
      <c r="Z1474" s="5"/>
    </row>
    <row r="1475" spans="26:26" ht="15" customHeight="1">
      <c r="Z1475" s="5"/>
    </row>
    <row r="1476" spans="26:26" ht="15" customHeight="1">
      <c r="Z1476" s="5"/>
    </row>
    <row r="1477" spans="26:26" ht="15" customHeight="1">
      <c r="Z1477" s="5"/>
    </row>
    <row r="1478" spans="26:26" ht="15" customHeight="1">
      <c r="Z1478" s="5"/>
    </row>
    <row r="1479" spans="26:26" ht="15" customHeight="1">
      <c r="Z1479" s="5"/>
    </row>
    <row r="1480" spans="26:26" ht="15" customHeight="1">
      <c r="Z1480" s="5"/>
    </row>
    <row r="1481" spans="26:26" ht="15" customHeight="1">
      <c r="Z1481" s="5"/>
    </row>
    <row r="1482" spans="26:26" ht="15" customHeight="1">
      <c r="Z1482" s="5"/>
    </row>
    <row r="1483" spans="26:26" ht="15" customHeight="1">
      <c r="Z1483" s="5"/>
    </row>
    <row r="1484" spans="26:26" ht="15" customHeight="1">
      <c r="Z1484" s="5"/>
    </row>
    <row r="1485" spans="26:26" ht="15" customHeight="1">
      <c r="Z1485" s="5"/>
    </row>
    <row r="1486" spans="26:26" ht="15" customHeight="1">
      <c r="Z1486" s="5"/>
    </row>
    <row r="1487" spans="26:26" ht="15" customHeight="1">
      <c r="Z1487" s="5"/>
    </row>
    <row r="1488" spans="26:26" ht="15" customHeight="1">
      <c r="Z1488" s="5"/>
    </row>
    <row r="1489" spans="26:26" ht="15" customHeight="1">
      <c r="Z1489" s="5"/>
    </row>
    <row r="1490" spans="26:26" ht="15" customHeight="1">
      <c r="Z1490" s="5"/>
    </row>
    <row r="1491" spans="26:26" ht="15" customHeight="1">
      <c r="Z1491" s="5"/>
    </row>
    <row r="1492" spans="26:26" ht="15" customHeight="1">
      <c r="Z1492" s="5"/>
    </row>
    <row r="1493" spans="26:26" ht="15" customHeight="1">
      <c r="Z1493" s="5"/>
    </row>
    <row r="1494" spans="26:26" ht="15" customHeight="1">
      <c r="Z1494" s="5"/>
    </row>
    <row r="1495" spans="26:26" ht="15" customHeight="1">
      <c r="Z1495" s="5"/>
    </row>
    <row r="1496" spans="26:26" ht="15" customHeight="1">
      <c r="Z1496" s="5"/>
    </row>
    <row r="1497" spans="26:26" ht="15" customHeight="1">
      <c r="Z1497" s="5"/>
    </row>
    <row r="1498" spans="26:26" ht="15" customHeight="1">
      <c r="Z1498" s="5"/>
    </row>
    <row r="1499" spans="26:26" ht="15" customHeight="1">
      <c r="Z1499" s="5"/>
    </row>
    <row r="1500" spans="26:26" ht="15" customHeight="1">
      <c r="Z1500" s="5"/>
    </row>
    <row r="1501" spans="26:26" ht="15" customHeight="1">
      <c r="Z1501" s="5"/>
    </row>
    <row r="1502" spans="26:26" ht="15" customHeight="1">
      <c r="Z1502" s="5"/>
    </row>
    <row r="1503" spans="26:26" ht="15" customHeight="1">
      <c r="Z1503" s="5"/>
    </row>
    <row r="1504" spans="26:26" ht="15" customHeight="1">
      <c r="Z1504" s="5"/>
    </row>
    <row r="1505" spans="26:26" ht="15" customHeight="1">
      <c r="Z1505" s="5"/>
    </row>
    <row r="1506" spans="26:26" ht="15" customHeight="1">
      <c r="Z1506" s="5"/>
    </row>
    <row r="1507" spans="26:26" ht="15" customHeight="1">
      <c r="Z1507" s="5"/>
    </row>
    <row r="1508" spans="26:26" ht="15" customHeight="1">
      <c r="Z1508" s="5"/>
    </row>
    <row r="1509" spans="26:26" ht="15" customHeight="1">
      <c r="Z1509" s="5"/>
    </row>
    <row r="1510" spans="26:26" ht="15" customHeight="1">
      <c r="Z1510" s="5"/>
    </row>
    <row r="1511" spans="26:26" ht="15" customHeight="1">
      <c r="Z1511" s="5"/>
    </row>
    <row r="1512" spans="26:26" ht="15" customHeight="1">
      <c r="Z1512" s="5"/>
    </row>
    <row r="1513" spans="26:26" ht="15" customHeight="1">
      <c r="Z1513" s="5"/>
    </row>
    <row r="1514" spans="26:26" ht="15" customHeight="1">
      <c r="Z1514" s="5"/>
    </row>
    <row r="1515" spans="26:26" ht="15" customHeight="1">
      <c r="Z1515" s="5"/>
    </row>
    <row r="1516" spans="26:26" ht="15" customHeight="1">
      <c r="Z1516" s="5"/>
    </row>
    <row r="1517" spans="26:26" ht="15" customHeight="1">
      <c r="Z1517" s="5"/>
    </row>
    <row r="1518" spans="26:26" ht="15" customHeight="1">
      <c r="Z1518" s="5"/>
    </row>
    <row r="1519" spans="26:26" ht="15" customHeight="1">
      <c r="Z1519" s="5"/>
    </row>
    <row r="1520" spans="26:26" ht="15" customHeight="1">
      <c r="Z1520" s="5"/>
    </row>
    <row r="1521" spans="26:26" ht="15" customHeight="1">
      <c r="Z1521" s="5"/>
    </row>
    <row r="1522" spans="26:26" ht="15" customHeight="1">
      <c r="Z1522" s="5"/>
    </row>
    <row r="1523" spans="26:26" ht="15" customHeight="1">
      <c r="Z1523" s="5"/>
    </row>
    <row r="1524" spans="26:26" ht="15" customHeight="1">
      <c r="Z1524" s="5"/>
    </row>
    <row r="1525" spans="26:26" ht="15" customHeight="1">
      <c r="Z1525" s="5"/>
    </row>
    <row r="1526" spans="26:26" ht="15" customHeight="1">
      <c r="Z1526" s="5"/>
    </row>
    <row r="1527" spans="26:26" ht="15" customHeight="1">
      <c r="Z1527" s="5"/>
    </row>
    <row r="1528" spans="26:26" ht="15" customHeight="1">
      <c r="Z1528" s="5"/>
    </row>
    <row r="1529" spans="26:26" ht="15" customHeight="1">
      <c r="Z1529" s="5"/>
    </row>
    <row r="1530" spans="26:26" ht="15" customHeight="1">
      <c r="Z1530" s="5"/>
    </row>
    <row r="1531" spans="26:26" ht="15" customHeight="1">
      <c r="Z1531" s="5"/>
    </row>
    <row r="1532" spans="26:26" ht="15" customHeight="1">
      <c r="Z1532" s="5"/>
    </row>
    <row r="1533" spans="26:26" ht="15" customHeight="1">
      <c r="Z1533" s="5"/>
    </row>
    <row r="1534" spans="26:26" ht="15" customHeight="1">
      <c r="Z1534" s="5"/>
    </row>
    <row r="1535" spans="26:26" ht="15" customHeight="1">
      <c r="Z1535" s="5"/>
    </row>
    <row r="1536" spans="26:26" ht="15" customHeight="1">
      <c r="Z1536" s="5"/>
    </row>
    <row r="1537" spans="26:26" ht="15" customHeight="1">
      <c r="Z1537" s="5"/>
    </row>
    <row r="1538" spans="26:26" ht="15" customHeight="1">
      <c r="Z1538" s="5"/>
    </row>
    <row r="1539" spans="26:26" ht="15" customHeight="1">
      <c r="Z1539" s="5"/>
    </row>
    <row r="1540" spans="26:26" ht="15" customHeight="1">
      <c r="Z1540" s="5"/>
    </row>
    <row r="1541" spans="26:26" ht="15" customHeight="1">
      <c r="Z1541" s="5"/>
    </row>
    <row r="1542" spans="26:26" ht="15" customHeight="1">
      <c r="Z1542" s="5"/>
    </row>
    <row r="1543" spans="26:26" ht="15" customHeight="1">
      <c r="Z1543" s="5"/>
    </row>
    <row r="1544" spans="26:26" ht="15" customHeight="1">
      <c r="Z1544" s="5"/>
    </row>
    <row r="1545" spans="26:26" ht="15" customHeight="1">
      <c r="Z1545" s="5"/>
    </row>
    <row r="1546" spans="26:26" ht="15" customHeight="1">
      <c r="Z1546" s="5"/>
    </row>
    <row r="1547" spans="26:26" ht="15" customHeight="1">
      <c r="Z1547" s="5"/>
    </row>
    <row r="1548" spans="26:26" ht="15" customHeight="1">
      <c r="Z1548" s="5"/>
    </row>
    <row r="1549" spans="26:26" ht="15" customHeight="1">
      <c r="Z1549" s="5"/>
    </row>
    <row r="1550" spans="26:26" ht="15" customHeight="1">
      <c r="Z1550" s="5"/>
    </row>
    <row r="1551" spans="26:26" ht="15" customHeight="1">
      <c r="Z1551" s="5"/>
    </row>
    <row r="1552" spans="26:26" ht="15" customHeight="1">
      <c r="Z1552" s="5"/>
    </row>
    <row r="1553" spans="26:26" ht="15" customHeight="1">
      <c r="Z1553" s="5"/>
    </row>
    <row r="1554" spans="26:26" ht="15" customHeight="1">
      <c r="Z1554" s="5"/>
    </row>
    <row r="1555" spans="26:26" ht="15" customHeight="1">
      <c r="Z1555" s="5"/>
    </row>
    <row r="1556" spans="26:26" ht="15" customHeight="1">
      <c r="Z1556" s="5"/>
    </row>
    <row r="1557" spans="26:26" ht="15" customHeight="1">
      <c r="Z1557" s="5"/>
    </row>
    <row r="1558" spans="26:26" ht="15" customHeight="1">
      <c r="Z1558" s="5"/>
    </row>
    <row r="1559" spans="26:26" ht="15" customHeight="1">
      <c r="Z1559" s="5"/>
    </row>
    <row r="1560" spans="26:26" ht="15" customHeight="1">
      <c r="Z1560" s="5"/>
    </row>
    <row r="1561" spans="26:26" ht="15" customHeight="1">
      <c r="Z1561" s="5"/>
    </row>
    <row r="1562" spans="26:26" ht="15" customHeight="1">
      <c r="Z1562" s="5"/>
    </row>
    <row r="1563" spans="26:26" ht="15" customHeight="1">
      <c r="Z1563" s="5"/>
    </row>
    <row r="1564" spans="26:26" ht="15" customHeight="1">
      <c r="Z1564" s="5"/>
    </row>
    <row r="1565" spans="26:26" ht="15" customHeight="1">
      <c r="Z1565" s="5"/>
    </row>
    <row r="1566" spans="26:26" ht="15" customHeight="1">
      <c r="Z1566" s="5"/>
    </row>
    <row r="1567" spans="26:26" ht="15" customHeight="1">
      <c r="Z1567" s="5"/>
    </row>
    <row r="1568" spans="26:26" ht="15" customHeight="1">
      <c r="Z1568" s="5"/>
    </row>
    <row r="1569" spans="26:26" ht="15" customHeight="1">
      <c r="Z1569" s="5"/>
    </row>
    <row r="1570" spans="26:26" ht="15" customHeight="1">
      <c r="Z1570" s="5"/>
    </row>
    <row r="1571" spans="26:26" ht="15" customHeight="1">
      <c r="Z1571" s="5"/>
    </row>
    <row r="1572" spans="26:26" ht="15" customHeight="1">
      <c r="Z1572" s="5"/>
    </row>
    <row r="1573" spans="26:26" ht="15" customHeight="1">
      <c r="Z1573" s="5"/>
    </row>
    <row r="1574" spans="26:26" ht="15" customHeight="1">
      <c r="Z1574" s="5"/>
    </row>
    <row r="1575" spans="26:26" ht="15" customHeight="1">
      <c r="Z1575" s="5"/>
    </row>
    <row r="1576" spans="26:26" ht="15" customHeight="1">
      <c r="Z1576" s="5"/>
    </row>
    <row r="1577" spans="26:26" ht="15" customHeight="1">
      <c r="Z1577" s="5"/>
    </row>
    <row r="1578" spans="26:26" ht="15" customHeight="1">
      <c r="Z1578" s="5"/>
    </row>
    <row r="1579" spans="26:26" ht="15" customHeight="1">
      <c r="Z1579" s="5"/>
    </row>
    <row r="1580" spans="26:26" ht="15" customHeight="1">
      <c r="Z1580" s="5"/>
    </row>
    <row r="1581" spans="26:26" ht="15" customHeight="1">
      <c r="Z1581" s="5"/>
    </row>
    <row r="1582" spans="26:26" ht="15" customHeight="1">
      <c r="Z1582" s="5"/>
    </row>
    <row r="1583" spans="26:26" ht="15" customHeight="1">
      <c r="Z1583" s="5"/>
    </row>
    <row r="1584" spans="26:26" ht="15" customHeight="1">
      <c r="Z1584" s="5"/>
    </row>
    <row r="1585" spans="26:26" ht="15" customHeight="1">
      <c r="Z1585" s="5"/>
    </row>
    <row r="1586" spans="26:26" ht="15" customHeight="1">
      <c r="Z1586" s="5"/>
    </row>
    <row r="1587" spans="26:26" ht="15" customHeight="1">
      <c r="Z1587" s="5"/>
    </row>
    <row r="1588" spans="26:26" ht="15" customHeight="1">
      <c r="Z1588" s="5"/>
    </row>
    <row r="1589" spans="26:26" ht="15" customHeight="1">
      <c r="Z1589" s="5"/>
    </row>
    <row r="1590" spans="26:26" ht="15" customHeight="1">
      <c r="Z1590" s="5"/>
    </row>
    <row r="1591" spans="26:26" ht="15" customHeight="1">
      <c r="Z1591" s="5"/>
    </row>
    <row r="1592" spans="26:26" ht="15" customHeight="1">
      <c r="Z1592" s="5"/>
    </row>
    <row r="1593" spans="26:26" ht="15" customHeight="1">
      <c r="Z1593" s="5"/>
    </row>
    <row r="1594" spans="26:26" ht="15" customHeight="1">
      <c r="Z1594" s="5"/>
    </row>
    <row r="1595" spans="26:26" ht="15" customHeight="1">
      <c r="Z1595" s="5"/>
    </row>
    <row r="1596" spans="26:26" ht="15" customHeight="1">
      <c r="Z1596" s="5"/>
    </row>
    <row r="1597" spans="26:26" ht="15" customHeight="1">
      <c r="Z1597" s="5"/>
    </row>
    <row r="1598" spans="26:26" ht="15" customHeight="1">
      <c r="Z1598" s="5"/>
    </row>
    <row r="1599" spans="26:26" ht="15" customHeight="1">
      <c r="Z1599" s="5"/>
    </row>
    <row r="1600" spans="26:26" ht="15" customHeight="1">
      <c r="Z1600" s="5"/>
    </row>
    <row r="1601" spans="26:26" ht="15" customHeight="1">
      <c r="Z1601" s="5"/>
    </row>
    <row r="1602" spans="26:26" ht="15" customHeight="1">
      <c r="Z1602" s="5"/>
    </row>
    <row r="1603" spans="26:26" ht="15" customHeight="1">
      <c r="Z1603" s="5"/>
    </row>
    <row r="1604" spans="26:26" ht="15" customHeight="1">
      <c r="Z1604" s="5"/>
    </row>
    <row r="1605" spans="26:26" ht="15" customHeight="1">
      <c r="Z1605" s="5"/>
    </row>
    <row r="1606" spans="26:26" ht="15" customHeight="1">
      <c r="Z1606" s="5"/>
    </row>
    <row r="1607" spans="26:26" ht="15" customHeight="1">
      <c r="Z1607" s="5"/>
    </row>
    <row r="1608" spans="26:26" ht="15" customHeight="1">
      <c r="Z1608" s="5"/>
    </row>
    <row r="1609" spans="26:26" ht="15" customHeight="1">
      <c r="Z1609" s="5"/>
    </row>
    <row r="1610" spans="26:26" ht="15" customHeight="1">
      <c r="Z1610" s="5"/>
    </row>
    <row r="1611" spans="26:26" ht="15" customHeight="1">
      <c r="Z1611" s="5"/>
    </row>
    <row r="1612" spans="26:26" ht="15" customHeight="1">
      <c r="Z1612" s="5"/>
    </row>
    <row r="1613" spans="26:26" ht="15" customHeight="1">
      <c r="Z1613" s="5"/>
    </row>
    <row r="1614" spans="26:26" ht="15" customHeight="1">
      <c r="Z1614" s="5"/>
    </row>
    <row r="1615" spans="26:26" ht="15" customHeight="1">
      <c r="Z1615" s="5"/>
    </row>
    <row r="1616" spans="26:26" ht="15" customHeight="1">
      <c r="Z1616" s="5"/>
    </row>
    <row r="1617" spans="26:26" ht="15" customHeight="1">
      <c r="Z1617" s="5"/>
    </row>
    <row r="1618" spans="26:26" ht="15" customHeight="1">
      <c r="Z1618" s="5"/>
    </row>
    <row r="1619" spans="26:26" ht="15" customHeight="1">
      <c r="Z1619" s="5"/>
    </row>
    <row r="1620" spans="26:26" ht="15" customHeight="1">
      <c r="Z1620" s="5"/>
    </row>
    <row r="1621" spans="26:26" ht="15" customHeight="1">
      <c r="Z1621" s="5"/>
    </row>
    <row r="1622" spans="26:26" ht="15" customHeight="1">
      <c r="Z1622" s="5"/>
    </row>
    <row r="1623" spans="26:26" ht="15" customHeight="1">
      <c r="Z1623" s="5"/>
    </row>
    <row r="1624" spans="26:26" ht="15" customHeight="1">
      <c r="Z1624" s="5"/>
    </row>
    <row r="1625" spans="26:26" ht="15" customHeight="1">
      <c r="Z1625" s="5"/>
    </row>
    <row r="1626" spans="26:26" ht="15" customHeight="1">
      <c r="Z1626" s="5"/>
    </row>
    <row r="1627" spans="26:26" ht="15" customHeight="1">
      <c r="Z1627" s="5"/>
    </row>
    <row r="1628" spans="26:26" ht="15" customHeight="1">
      <c r="Z1628" s="5"/>
    </row>
    <row r="1629" spans="26:26" ht="15" customHeight="1">
      <c r="Z1629" s="5"/>
    </row>
    <row r="1630" spans="26:26" ht="15" customHeight="1">
      <c r="Z1630" s="5"/>
    </row>
    <row r="1631" spans="26:26" ht="15" customHeight="1">
      <c r="Z1631" s="5"/>
    </row>
    <row r="1632" spans="26:26" ht="15" customHeight="1">
      <c r="Z1632" s="5"/>
    </row>
    <row r="1633" spans="26:26" ht="15" customHeight="1">
      <c r="Z1633" s="5"/>
    </row>
    <row r="1634" spans="26:26" ht="15" customHeight="1">
      <c r="Z1634" s="5"/>
    </row>
    <row r="1635" spans="26:26" ht="15" customHeight="1">
      <c r="Z1635" s="5"/>
    </row>
    <row r="1636" spans="26:26" ht="15" customHeight="1">
      <c r="Z1636" s="5"/>
    </row>
    <row r="1637" spans="26:26" ht="15" customHeight="1">
      <c r="Z1637" s="5"/>
    </row>
    <row r="1638" spans="26:26" ht="15" customHeight="1">
      <c r="Z1638" s="5"/>
    </row>
    <row r="1639" spans="26:26" ht="15" customHeight="1">
      <c r="Z1639" s="5"/>
    </row>
    <row r="1640" spans="26:26" ht="15" customHeight="1">
      <c r="Z1640" s="5"/>
    </row>
    <row r="1641" spans="26:26" ht="15" customHeight="1">
      <c r="Z1641" s="5"/>
    </row>
    <row r="1642" spans="26:26" ht="15" customHeight="1">
      <c r="Z1642" s="5"/>
    </row>
    <row r="1643" spans="26:26" ht="15" customHeight="1">
      <c r="Z1643" s="5"/>
    </row>
    <row r="1644" spans="26:26" ht="15" customHeight="1">
      <c r="Z1644" s="5"/>
    </row>
    <row r="1645" spans="26:26" ht="15" customHeight="1">
      <c r="Z1645" s="5"/>
    </row>
    <row r="1646" spans="26:26" ht="15" customHeight="1">
      <c r="Z1646" s="5"/>
    </row>
    <row r="1647" spans="26:26" ht="15" customHeight="1">
      <c r="Z1647" s="5"/>
    </row>
    <row r="1648" spans="26:26" ht="15" customHeight="1">
      <c r="Z1648" s="5"/>
    </row>
    <row r="1649" spans="26:26" ht="15" customHeight="1">
      <c r="Z1649" s="5"/>
    </row>
    <row r="1650" spans="26:26" ht="15" customHeight="1">
      <c r="Z1650" s="5"/>
    </row>
    <row r="1651" spans="26:26" ht="15" customHeight="1">
      <c r="Z1651" s="5"/>
    </row>
    <row r="1652" spans="26:26" ht="15" customHeight="1">
      <c r="Z1652" s="5"/>
    </row>
    <row r="1653" spans="26:26" ht="15" customHeight="1">
      <c r="Z1653" s="5"/>
    </row>
    <row r="1654" spans="26:26" ht="15" customHeight="1">
      <c r="Z1654" s="5"/>
    </row>
    <row r="1655" spans="26:26" ht="15" customHeight="1">
      <c r="Z1655" s="5"/>
    </row>
    <row r="1656" spans="26:26" ht="15" customHeight="1">
      <c r="Z1656" s="5"/>
    </row>
    <row r="1657" spans="26:26" ht="15" customHeight="1">
      <c r="Z1657" s="5"/>
    </row>
    <row r="1658" spans="26:26" ht="15" customHeight="1">
      <c r="Z1658" s="5"/>
    </row>
    <row r="1659" spans="26:26" ht="15" customHeight="1">
      <c r="Z1659" s="5"/>
    </row>
    <row r="1660" spans="26:26" ht="15" customHeight="1">
      <c r="Z1660" s="5"/>
    </row>
    <row r="1661" spans="26:26" ht="15" customHeight="1">
      <c r="Z1661" s="5"/>
    </row>
    <row r="1662" spans="26:26" ht="15" customHeight="1">
      <c r="Z1662" s="5"/>
    </row>
    <row r="1663" spans="26:26" ht="15" customHeight="1">
      <c r="Z1663" s="5"/>
    </row>
    <row r="1664" spans="26:26" ht="15" customHeight="1">
      <c r="Z1664" s="5"/>
    </row>
    <row r="1665" spans="26:26" ht="15" customHeight="1">
      <c r="Z1665" s="5"/>
    </row>
    <row r="1666" spans="26:26" ht="15" customHeight="1">
      <c r="Z1666" s="5"/>
    </row>
    <row r="1667" spans="26:26" ht="15" customHeight="1">
      <c r="Z1667" s="5"/>
    </row>
    <row r="1668" spans="26:26" ht="15" customHeight="1">
      <c r="Z1668" s="5"/>
    </row>
    <row r="1669" spans="26:26" ht="15" customHeight="1">
      <c r="Z1669" s="5"/>
    </row>
    <row r="1670" spans="26:26" ht="15" customHeight="1">
      <c r="Z1670" s="5"/>
    </row>
    <row r="1671" spans="26:26" ht="15" customHeight="1">
      <c r="Z1671" s="5"/>
    </row>
    <row r="1672" spans="26:26" ht="15" customHeight="1">
      <c r="Z1672" s="5"/>
    </row>
    <row r="1673" spans="26:26" ht="15" customHeight="1">
      <c r="Z1673" s="5"/>
    </row>
    <row r="1674" spans="26:26" ht="15" customHeight="1">
      <c r="Z1674" s="5"/>
    </row>
    <row r="1675" spans="26:26" ht="15" customHeight="1">
      <c r="Z1675" s="5"/>
    </row>
    <row r="1676" spans="26:26" ht="15" customHeight="1">
      <c r="Z1676" s="5"/>
    </row>
    <row r="1677" spans="26:26" ht="15" customHeight="1">
      <c r="Z1677" s="5"/>
    </row>
    <row r="1678" spans="26:26" ht="15" customHeight="1">
      <c r="Z1678" s="5"/>
    </row>
    <row r="1679" spans="26:26" ht="15" customHeight="1">
      <c r="Z1679" s="5"/>
    </row>
    <row r="1680" spans="26:26" ht="15" customHeight="1">
      <c r="Z1680" s="5"/>
    </row>
    <row r="1681" spans="26:26" ht="15" customHeight="1">
      <c r="Z1681" s="5"/>
    </row>
    <row r="1682" spans="26:26" ht="15" customHeight="1">
      <c r="Z1682" s="5"/>
    </row>
    <row r="1683" spans="26:26" ht="15" customHeight="1">
      <c r="Z1683" s="5"/>
    </row>
    <row r="1684" spans="26:26" ht="15" customHeight="1">
      <c r="Z1684" s="5"/>
    </row>
    <row r="1685" spans="26:26" ht="15" customHeight="1">
      <c r="Z1685" s="5"/>
    </row>
    <row r="1686" spans="26:26" ht="15" customHeight="1">
      <c r="Z1686" s="5"/>
    </row>
    <row r="1687" spans="26:26" ht="15" customHeight="1">
      <c r="Z1687" s="5"/>
    </row>
    <row r="1688" spans="26:26" ht="15" customHeight="1">
      <c r="Z1688" s="5"/>
    </row>
    <row r="1689" spans="26:26" ht="15" customHeight="1">
      <c r="Z1689" s="5"/>
    </row>
    <row r="1690" spans="26:26" ht="15" customHeight="1">
      <c r="Z1690" s="5"/>
    </row>
    <row r="1691" spans="26:26" ht="15" customHeight="1">
      <c r="Z1691" s="5"/>
    </row>
    <row r="1692" spans="26:26" ht="15" customHeight="1">
      <c r="Z1692" s="5"/>
    </row>
    <row r="1693" spans="26:26" ht="15" customHeight="1">
      <c r="Z1693" s="5"/>
    </row>
    <row r="1694" spans="26:26" ht="15" customHeight="1">
      <c r="Z1694" s="5"/>
    </row>
    <row r="1695" spans="26:26" ht="15" customHeight="1">
      <c r="Z1695" s="5"/>
    </row>
    <row r="1696" spans="26:26" ht="15" customHeight="1">
      <c r="Z1696" s="5"/>
    </row>
    <row r="1697" spans="26:26" ht="15" customHeight="1">
      <c r="Z1697" s="5"/>
    </row>
    <row r="1698" spans="26:26" ht="15" customHeight="1">
      <c r="Z1698" s="5"/>
    </row>
    <row r="1699" spans="26:26" ht="15" customHeight="1">
      <c r="Z1699" s="5"/>
    </row>
    <row r="1700" spans="26:26" ht="15" customHeight="1">
      <c r="Z1700" s="5"/>
    </row>
    <row r="1701" spans="26:26" ht="15" customHeight="1">
      <c r="Z1701" s="5"/>
    </row>
    <row r="1702" spans="26:26" ht="15" customHeight="1">
      <c r="Z1702" s="5"/>
    </row>
    <row r="1703" spans="26:26" ht="15" customHeight="1">
      <c r="Z1703" s="5"/>
    </row>
    <row r="1704" spans="26:26" ht="15" customHeight="1">
      <c r="Z1704" s="5"/>
    </row>
    <row r="1705" spans="26:26" ht="15" customHeight="1">
      <c r="Z1705" s="5"/>
    </row>
    <row r="1706" spans="26:26" ht="15" customHeight="1">
      <c r="Z1706" s="5"/>
    </row>
    <row r="1707" spans="26:26" ht="15" customHeight="1">
      <c r="Z1707" s="5"/>
    </row>
    <row r="1708" spans="26:26" ht="15" customHeight="1">
      <c r="Z1708" s="5"/>
    </row>
    <row r="1709" spans="26:26" ht="15" customHeight="1">
      <c r="Z1709" s="5"/>
    </row>
    <row r="1710" spans="26:26" ht="15" customHeight="1">
      <c r="Z1710" s="5"/>
    </row>
    <row r="1711" spans="26:26" ht="15" customHeight="1">
      <c r="Z1711" s="5"/>
    </row>
    <row r="1712" spans="26:26" ht="15" customHeight="1">
      <c r="Z1712" s="5"/>
    </row>
    <row r="1713" spans="26:26" ht="15" customHeight="1">
      <c r="Z1713" s="5"/>
    </row>
    <row r="1714" spans="26:26" ht="15" customHeight="1">
      <c r="Z1714" s="5"/>
    </row>
    <row r="1715" spans="26:26" ht="15" customHeight="1">
      <c r="Z1715" s="5"/>
    </row>
    <row r="1716" spans="26:26" ht="15" customHeight="1">
      <c r="Z1716" s="5"/>
    </row>
    <row r="1717" spans="26:26" ht="15" customHeight="1">
      <c r="Z1717" s="5"/>
    </row>
    <row r="1718" spans="26:26" ht="15" customHeight="1">
      <c r="Z1718" s="5"/>
    </row>
    <row r="1719" spans="26:26" ht="15" customHeight="1">
      <c r="Z1719" s="5"/>
    </row>
    <row r="1720" spans="26:26" ht="15" customHeight="1">
      <c r="Z1720" s="5"/>
    </row>
    <row r="1721" spans="26:26" ht="15" customHeight="1">
      <c r="Z1721" s="5"/>
    </row>
    <row r="1722" spans="26:26" ht="15" customHeight="1">
      <c r="Z1722" s="5"/>
    </row>
    <row r="1723" spans="26:26" ht="15" customHeight="1">
      <c r="Z1723" s="5"/>
    </row>
    <row r="1724" spans="26:26" ht="15" customHeight="1">
      <c r="Z1724" s="5"/>
    </row>
    <row r="1725" spans="26:26" ht="15" customHeight="1">
      <c r="Z1725" s="5"/>
    </row>
    <row r="1726" spans="26:26" ht="15" customHeight="1">
      <c r="Z1726" s="5"/>
    </row>
    <row r="1727" spans="26:26" ht="15" customHeight="1">
      <c r="Z1727" s="5"/>
    </row>
    <row r="1728" spans="26:26" ht="15" customHeight="1">
      <c r="Z1728" s="5"/>
    </row>
    <row r="1729" spans="26:26" ht="15" customHeight="1">
      <c r="Z1729" s="5"/>
    </row>
    <row r="1730" spans="26:26" ht="15" customHeight="1">
      <c r="Z1730" s="5"/>
    </row>
    <row r="1731" spans="26:26" ht="15" customHeight="1">
      <c r="Z1731" s="5"/>
    </row>
    <row r="1732" spans="26:26" ht="15" customHeight="1">
      <c r="Z1732" s="5"/>
    </row>
    <row r="1733" spans="26:26" ht="15" customHeight="1">
      <c r="Z1733" s="5"/>
    </row>
    <row r="1734" spans="26:26" ht="15" customHeight="1">
      <c r="Z1734" s="5"/>
    </row>
    <row r="1735" spans="26:26" ht="15" customHeight="1">
      <c r="Z1735" s="5"/>
    </row>
    <row r="1736" spans="26:26" ht="15" customHeight="1">
      <c r="Z1736" s="5"/>
    </row>
    <row r="1737" spans="26:26" ht="15" customHeight="1">
      <c r="Z1737" s="5"/>
    </row>
    <row r="1738" spans="26:26" ht="15" customHeight="1">
      <c r="Z1738" s="5"/>
    </row>
    <row r="1739" spans="26:26" ht="15" customHeight="1">
      <c r="Z1739" s="5"/>
    </row>
    <row r="1740" spans="26:26" ht="15" customHeight="1">
      <c r="Z1740" s="5"/>
    </row>
    <row r="1741" spans="26:26" ht="15" customHeight="1">
      <c r="Z1741" s="5"/>
    </row>
    <row r="1742" spans="26:26" ht="15" customHeight="1">
      <c r="Z1742" s="5"/>
    </row>
    <row r="1743" spans="26:26" ht="15" customHeight="1">
      <c r="Z1743" s="5"/>
    </row>
    <row r="1744" spans="26:26" ht="15" customHeight="1">
      <c r="Z1744" s="5"/>
    </row>
    <row r="1745" spans="26:26" ht="15" customHeight="1">
      <c r="Z1745" s="5"/>
    </row>
    <row r="1746" spans="26:26" ht="15" customHeight="1">
      <c r="Z1746" s="5"/>
    </row>
    <row r="1747" spans="26:26" ht="15" customHeight="1">
      <c r="Z1747" s="5"/>
    </row>
    <row r="1748" spans="26:26" ht="15" customHeight="1">
      <c r="Z1748" s="5"/>
    </row>
    <row r="1749" spans="26:26" ht="15" customHeight="1">
      <c r="Z1749" s="5"/>
    </row>
    <row r="1750" spans="26:26" ht="15" customHeight="1">
      <c r="Z1750" s="5"/>
    </row>
    <row r="1751" spans="26:26" ht="15" customHeight="1">
      <c r="Z1751" s="5"/>
    </row>
    <row r="1752" spans="26:26" ht="15" customHeight="1">
      <c r="Z1752" s="5"/>
    </row>
    <row r="1753" spans="26:26" ht="15" customHeight="1">
      <c r="Z1753" s="5"/>
    </row>
    <row r="1754" spans="26:26" ht="15" customHeight="1">
      <c r="Z1754" s="5"/>
    </row>
    <row r="1755" spans="26:26" ht="15" customHeight="1">
      <c r="Z1755" s="5"/>
    </row>
    <row r="1756" spans="26:26" ht="15" customHeight="1">
      <c r="Z1756" s="5"/>
    </row>
    <row r="1757" spans="26:26" ht="15" customHeight="1">
      <c r="Z1757" s="5"/>
    </row>
    <row r="1758" spans="26:26" ht="15" customHeight="1">
      <c r="Z1758" s="5"/>
    </row>
    <row r="1759" spans="26:26" ht="15" customHeight="1">
      <c r="Z1759" s="5"/>
    </row>
    <row r="1760" spans="26:26" ht="15" customHeight="1">
      <c r="Z1760" s="5"/>
    </row>
    <row r="1761" spans="26:26" ht="15" customHeight="1">
      <c r="Z1761" s="5"/>
    </row>
    <row r="1762" spans="26:26" ht="15" customHeight="1">
      <c r="Z1762" s="5"/>
    </row>
    <row r="1763" spans="26:26" ht="15" customHeight="1">
      <c r="Z1763" s="5"/>
    </row>
    <row r="1764" spans="26:26" ht="15" customHeight="1">
      <c r="Z1764" s="5"/>
    </row>
    <row r="1765" spans="26:26" ht="15" customHeight="1">
      <c r="Z1765" s="5"/>
    </row>
    <row r="1766" spans="26:26" ht="15" customHeight="1">
      <c r="Z1766" s="5"/>
    </row>
    <row r="1767" spans="26:26" ht="15" customHeight="1">
      <c r="Z1767" s="5"/>
    </row>
    <row r="1768" spans="26:26" ht="15" customHeight="1">
      <c r="Z1768" s="5"/>
    </row>
    <row r="1769" spans="26:26" ht="15" customHeight="1">
      <c r="Z1769" s="5"/>
    </row>
    <row r="1770" spans="26:26" ht="15" customHeight="1">
      <c r="Z1770" s="5"/>
    </row>
    <row r="1771" spans="26:26" ht="15" customHeight="1">
      <c r="Z1771" s="5"/>
    </row>
    <row r="1772" spans="26:26" ht="15" customHeight="1">
      <c r="Z1772" s="5"/>
    </row>
    <row r="1773" spans="26:26" ht="15" customHeight="1">
      <c r="Z1773" s="5"/>
    </row>
    <row r="1774" spans="26:26" ht="15" customHeight="1">
      <c r="Z1774" s="5"/>
    </row>
    <row r="1775" spans="26:26" ht="15" customHeight="1">
      <c r="Z1775" s="5"/>
    </row>
    <row r="1776" spans="26:26" ht="15" customHeight="1">
      <c r="Z1776" s="5"/>
    </row>
    <row r="1777" spans="26:26" ht="15" customHeight="1">
      <c r="Z1777" s="5"/>
    </row>
    <row r="1778" spans="26:26" ht="15" customHeight="1">
      <c r="Z1778" s="5"/>
    </row>
    <row r="1779" spans="26:26" ht="15" customHeight="1">
      <c r="Z1779" s="5"/>
    </row>
    <row r="1780" spans="26:26" ht="15" customHeight="1">
      <c r="Z1780" s="5"/>
    </row>
    <row r="1781" spans="26:26" ht="15" customHeight="1">
      <c r="Z1781" s="5"/>
    </row>
    <row r="1782" spans="26:26" ht="15" customHeight="1">
      <c r="Z1782" s="5"/>
    </row>
    <row r="1783" spans="26:26" ht="15" customHeight="1">
      <c r="Z1783" s="5"/>
    </row>
    <row r="1784" spans="26:26" ht="15" customHeight="1">
      <c r="Z1784" s="5"/>
    </row>
    <row r="1785" spans="26:26" ht="15" customHeight="1">
      <c r="Z1785" s="5"/>
    </row>
    <row r="1786" spans="26:26" ht="15" customHeight="1">
      <c r="Z1786" s="5"/>
    </row>
    <row r="1787" spans="26:26" ht="15" customHeight="1">
      <c r="Z1787" s="5"/>
    </row>
    <row r="1788" spans="26:26" ht="15" customHeight="1">
      <c r="Z1788" s="5"/>
    </row>
    <row r="1789" spans="26:26" ht="15" customHeight="1">
      <c r="Z1789" s="5"/>
    </row>
    <row r="1790" spans="26:26" ht="15" customHeight="1">
      <c r="Z1790" s="5"/>
    </row>
    <row r="1791" spans="26:26" ht="15" customHeight="1">
      <c r="Z1791" s="5"/>
    </row>
    <row r="1792" spans="26:26" ht="15" customHeight="1">
      <c r="Z1792" s="5"/>
    </row>
    <row r="1793" spans="26:26" ht="15" customHeight="1">
      <c r="Z1793" s="5"/>
    </row>
    <row r="1794" spans="26:26" ht="15" customHeight="1">
      <c r="Z1794" s="5"/>
    </row>
    <row r="1795" spans="26:26" ht="15" customHeight="1">
      <c r="Z1795" s="5"/>
    </row>
    <row r="1796" spans="26:26" ht="15" customHeight="1">
      <c r="Z1796" s="5"/>
    </row>
    <row r="1797" spans="26:26" ht="15" customHeight="1">
      <c r="Z1797" s="5"/>
    </row>
    <row r="1798" spans="26:26" ht="15" customHeight="1">
      <c r="Z1798" s="5"/>
    </row>
    <row r="1799" spans="26:26" ht="15" customHeight="1">
      <c r="Z1799" s="5"/>
    </row>
    <row r="1800" spans="26:26" ht="15" customHeight="1">
      <c r="Z1800" s="5"/>
    </row>
    <row r="1801" spans="26:26" ht="15" customHeight="1">
      <c r="Z1801" s="5"/>
    </row>
    <row r="1802" spans="26:26" ht="15" customHeight="1">
      <c r="Z1802" s="5"/>
    </row>
    <row r="1803" spans="26:26" ht="15" customHeight="1">
      <c r="Z1803" s="5"/>
    </row>
    <row r="1804" spans="26:26" ht="15" customHeight="1">
      <c r="Z1804" s="5"/>
    </row>
    <row r="1805" spans="26:26" ht="15" customHeight="1">
      <c r="Z1805" s="5"/>
    </row>
    <row r="1806" spans="26:26" ht="15" customHeight="1">
      <c r="Z1806" s="5"/>
    </row>
    <row r="1807" spans="26:26" ht="15" customHeight="1">
      <c r="Z1807" s="5"/>
    </row>
    <row r="1808" spans="26:26" ht="15" customHeight="1">
      <c r="Z1808" s="5"/>
    </row>
    <row r="1809" spans="26:26" ht="15" customHeight="1">
      <c r="Z1809" s="5"/>
    </row>
    <row r="1810" spans="26:26" ht="15" customHeight="1">
      <c r="Z1810" s="5"/>
    </row>
    <row r="1811" spans="26:26" ht="15" customHeight="1">
      <c r="Z1811" s="5"/>
    </row>
    <row r="1812" spans="26:26" ht="15" customHeight="1">
      <c r="Z1812" s="5"/>
    </row>
    <row r="1813" spans="26:26" ht="15" customHeight="1">
      <c r="Z1813" s="5"/>
    </row>
    <row r="1814" spans="26:26" ht="15" customHeight="1">
      <c r="Z1814" s="5"/>
    </row>
    <row r="1815" spans="26:26" ht="15" customHeight="1">
      <c r="Z1815" s="5"/>
    </row>
    <row r="1816" spans="26:26" ht="15" customHeight="1">
      <c r="Z1816" s="5"/>
    </row>
    <row r="1817" spans="26:26" ht="15" customHeight="1">
      <c r="Z1817" s="5"/>
    </row>
    <row r="1818" spans="26:26" ht="15" customHeight="1">
      <c r="Z1818" s="5"/>
    </row>
    <row r="1819" spans="26:26" ht="15" customHeight="1">
      <c r="Z1819" s="5"/>
    </row>
    <row r="1820" spans="26:26" ht="15" customHeight="1">
      <c r="Z1820" s="5"/>
    </row>
    <row r="1821" spans="26:26" ht="15" customHeight="1">
      <c r="Z1821" s="5"/>
    </row>
    <row r="1822" spans="26:26" ht="15" customHeight="1">
      <c r="Z1822" s="5"/>
    </row>
    <row r="1823" spans="26:26" ht="15" customHeight="1">
      <c r="Z1823" s="5"/>
    </row>
    <row r="1824" spans="26:26" ht="15" customHeight="1">
      <c r="Z1824" s="5"/>
    </row>
    <row r="1825" spans="26:26" ht="15" customHeight="1">
      <c r="Z1825" s="5"/>
    </row>
    <row r="1826" spans="26:26" ht="15" customHeight="1">
      <c r="Z1826" s="5"/>
    </row>
    <row r="1827" spans="26:26" ht="15" customHeight="1">
      <c r="Z1827" s="5"/>
    </row>
    <row r="1828" spans="26:26" ht="15" customHeight="1">
      <c r="Z1828" s="5"/>
    </row>
    <row r="1829" spans="26:26" ht="15" customHeight="1">
      <c r="Z1829" s="5"/>
    </row>
    <row r="1830" spans="26:26" ht="15" customHeight="1">
      <c r="Z1830" s="5"/>
    </row>
    <row r="1831" spans="26:26" ht="15" customHeight="1">
      <c r="Z1831" s="5"/>
    </row>
    <row r="1832" spans="26:26" ht="15" customHeight="1">
      <c r="Z1832" s="5"/>
    </row>
    <row r="1833" spans="26:26" ht="15" customHeight="1">
      <c r="Z1833" s="5"/>
    </row>
    <row r="1834" spans="26:26" ht="15" customHeight="1">
      <c r="Z1834" s="5"/>
    </row>
    <row r="1835" spans="26:26" ht="15" customHeight="1">
      <c r="Z1835" s="5"/>
    </row>
    <row r="1836" spans="26:26" ht="15" customHeight="1">
      <c r="Z1836" s="5"/>
    </row>
    <row r="1837" spans="26:26" ht="15" customHeight="1">
      <c r="Z1837" s="5"/>
    </row>
    <row r="1838" spans="26:26" ht="15" customHeight="1">
      <c r="Z1838" s="5"/>
    </row>
    <row r="1839" spans="26:26" ht="15" customHeight="1">
      <c r="Z1839" s="5"/>
    </row>
    <row r="1840" spans="26:26" ht="15" customHeight="1">
      <c r="Z1840" s="5"/>
    </row>
    <row r="1841" spans="26:26" ht="15" customHeight="1">
      <c r="Z1841" s="5"/>
    </row>
    <row r="1842" spans="26:26" ht="15" customHeight="1">
      <c r="Z1842" s="5"/>
    </row>
    <row r="1843" spans="26:26" ht="15" customHeight="1">
      <c r="Z1843" s="5"/>
    </row>
    <row r="1844" spans="26:26" ht="15" customHeight="1">
      <c r="Z1844" s="5"/>
    </row>
    <row r="1845" spans="26:26" ht="15" customHeight="1">
      <c r="Z1845" s="5"/>
    </row>
    <row r="1846" spans="26:26" ht="15" customHeight="1">
      <c r="Z1846" s="5"/>
    </row>
    <row r="1847" spans="26:26" ht="15" customHeight="1">
      <c r="Z1847" s="5"/>
    </row>
    <row r="1848" spans="26:26" ht="15" customHeight="1">
      <c r="Z1848" s="5"/>
    </row>
    <row r="1849" spans="26:26" ht="15" customHeight="1">
      <c r="Z1849" s="5"/>
    </row>
    <row r="1850" spans="26:26" ht="15" customHeight="1">
      <c r="Z1850" s="5"/>
    </row>
    <row r="1851" spans="26:26" ht="15" customHeight="1">
      <c r="Z1851" s="5"/>
    </row>
    <row r="1852" spans="26:26" ht="15" customHeight="1">
      <c r="Z1852" s="5"/>
    </row>
    <row r="1853" spans="26:26" ht="15" customHeight="1">
      <c r="Z1853" s="5"/>
    </row>
    <row r="1854" spans="26:26" ht="15" customHeight="1">
      <c r="Z1854" s="5"/>
    </row>
    <row r="1855" spans="26:26" ht="15" customHeight="1">
      <c r="Z1855" s="5"/>
    </row>
    <row r="1856" spans="26:26" ht="15" customHeight="1">
      <c r="Z1856" s="5"/>
    </row>
    <row r="1857" spans="26:26" ht="15" customHeight="1">
      <c r="Z1857" s="5"/>
    </row>
    <row r="1858" spans="26:26" ht="15" customHeight="1">
      <c r="Z1858" s="5"/>
    </row>
    <row r="1859" spans="26:26" ht="15" customHeight="1">
      <c r="Z1859" s="5"/>
    </row>
    <row r="1860" spans="26:26" ht="15" customHeight="1">
      <c r="Z1860" s="5"/>
    </row>
    <row r="1861" spans="26:26" ht="15" customHeight="1">
      <c r="Z1861" s="5"/>
    </row>
    <row r="1862" spans="26:26" ht="15" customHeight="1">
      <c r="Z1862" s="5"/>
    </row>
    <row r="1863" spans="26:26" ht="15" customHeight="1">
      <c r="Z1863" s="5"/>
    </row>
    <row r="1864" spans="26:26" ht="15" customHeight="1">
      <c r="Z1864" s="5"/>
    </row>
    <row r="1865" spans="26:26" ht="15" customHeight="1">
      <c r="Z1865" s="5"/>
    </row>
    <row r="1866" spans="26:26" ht="15" customHeight="1">
      <c r="Z1866" s="5"/>
    </row>
    <row r="1867" spans="26:26" ht="15" customHeight="1">
      <c r="Z1867" s="5"/>
    </row>
    <row r="1868" spans="26:26" ht="15" customHeight="1">
      <c r="Z1868" s="5"/>
    </row>
    <row r="1869" spans="26:26" ht="15" customHeight="1">
      <c r="Z1869" s="5"/>
    </row>
    <row r="1870" spans="26:26" ht="15" customHeight="1">
      <c r="Z1870" s="5"/>
    </row>
    <row r="1871" spans="26:26" ht="15" customHeight="1">
      <c r="Z1871" s="5"/>
    </row>
    <row r="1872" spans="26:26" ht="15" customHeight="1">
      <c r="Z1872" s="5"/>
    </row>
    <row r="1873" spans="26:26" ht="15" customHeight="1">
      <c r="Z1873" s="5"/>
    </row>
    <row r="1874" spans="26:26" ht="15" customHeight="1">
      <c r="Z1874" s="5"/>
    </row>
    <row r="1875" spans="26:26" ht="15" customHeight="1">
      <c r="Z1875" s="5"/>
    </row>
    <row r="1876" spans="26:26" ht="15" customHeight="1">
      <c r="Z1876" s="5"/>
    </row>
    <row r="1877" spans="26:26" ht="15" customHeight="1">
      <c r="Z1877" s="5"/>
    </row>
    <row r="1878" spans="26:26" ht="15" customHeight="1">
      <c r="Z1878" s="5"/>
    </row>
    <row r="1879" spans="26:26" ht="15" customHeight="1">
      <c r="Z1879" s="5"/>
    </row>
    <row r="1880" spans="26:26" ht="15" customHeight="1">
      <c r="Z1880" s="5"/>
    </row>
    <row r="1881" spans="26:26" ht="15" customHeight="1">
      <c r="Z1881" s="5"/>
    </row>
    <row r="1882" spans="26:26" ht="15" customHeight="1">
      <c r="Z1882" s="5"/>
    </row>
    <row r="1883" spans="26:26" ht="15" customHeight="1">
      <c r="Z1883" s="5"/>
    </row>
    <row r="1884" spans="26:26" ht="15" customHeight="1">
      <c r="Z1884" s="5"/>
    </row>
    <row r="1885" spans="26:26" ht="15" customHeight="1">
      <c r="Z1885" s="5"/>
    </row>
    <row r="1886" spans="26:26" ht="15" customHeight="1">
      <c r="Z1886" s="5"/>
    </row>
    <row r="1887" spans="26:26" ht="15" customHeight="1">
      <c r="Z1887" s="5"/>
    </row>
    <row r="1888" spans="26:26" ht="15" customHeight="1">
      <c r="Z1888" s="5"/>
    </row>
    <row r="1889" spans="26:26" ht="15" customHeight="1">
      <c r="Z1889" s="5"/>
    </row>
    <row r="1890" spans="26:26" ht="15" customHeight="1">
      <c r="Z1890" s="5"/>
    </row>
    <row r="1891" spans="26:26" ht="15" customHeight="1">
      <c r="Z1891" s="5"/>
    </row>
    <row r="1892" spans="26:26" ht="15" customHeight="1">
      <c r="Z1892" s="5"/>
    </row>
    <row r="1893" spans="26:26" ht="15" customHeight="1">
      <c r="Z1893" s="5"/>
    </row>
    <row r="1894" spans="26:26" ht="15" customHeight="1">
      <c r="Z1894" s="5"/>
    </row>
    <row r="1895" spans="26:26" ht="15" customHeight="1">
      <c r="Z1895" s="5"/>
    </row>
    <row r="1896" spans="26:26" ht="15" customHeight="1">
      <c r="Z1896" s="5"/>
    </row>
    <row r="1897" spans="26:26" ht="15" customHeight="1">
      <c r="Z1897" s="5"/>
    </row>
    <row r="1898" spans="26:26" ht="15" customHeight="1">
      <c r="Z1898" s="5"/>
    </row>
    <row r="1899" spans="26:26" ht="15" customHeight="1">
      <c r="Z1899" s="5"/>
    </row>
    <row r="1900" spans="26:26" ht="15" customHeight="1">
      <c r="Z1900" s="5"/>
    </row>
    <row r="1901" spans="26:26" ht="15" customHeight="1">
      <c r="Z1901" s="5"/>
    </row>
    <row r="1902" spans="26:26" ht="15" customHeight="1">
      <c r="Z1902" s="5"/>
    </row>
    <row r="1903" spans="26:26" ht="15" customHeight="1">
      <c r="Z1903" s="5"/>
    </row>
    <row r="1904" spans="26:26" ht="15" customHeight="1">
      <c r="Z1904" s="5"/>
    </row>
    <row r="1905" spans="26:26" ht="15" customHeight="1">
      <c r="Z1905" s="5"/>
    </row>
    <row r="1906" spans="26:26" ht="15" customHeight="1">
      <c r="Z1906" s="5"/>
    </row>
    <row r="1907" spans="26:26" ht="15" customHeight="1">
      <c r="Z1907" s="5"/>
    </row>
    <row r="1908" spans="26:26" ht="15" customHeight="1">
      <c r="Z1908" s="5"/>
    </row>
    <row r="1909" spans="26:26" ht="15" customHeight="1">
      <c r="Z1909" s="5"/>
    </row>
    <row r="1910" spans="26:26" ht="15" customHeight="1">
      <c r="Z1910" s="5"/>
    </row>
    <row r="1911" spans="26:26" ht="15" customHeight="1">
      <c r="Z1911" s="5"/>
    </row>
    <row r="1912" spans="26:26" ht="15" customHeight="1">
      <c r="Z1912" s="5"/>
    </row>
    <row r="1913" spans="26:26" ht="15" customHeight="1">
      <c r="Z1913" s="5"/>
    </row>
    <row r="1914" spans="26:26" ht="15" customHeight="1">
      <c r="Z1914" s="5"/>
    </row>
    <row r="1915" spans="26:26" ht="15" customHeight="1">
      <c r="Z1915" s="5"/>
    </row>
    <row r="1916" spans="26:26" ht="15" customHeight="1">
      <c r="Z1916" s="5"/>
    </row>
    <row r="1917" spans="26:26" ht="15" customHeight="1">
      <c r="Z1917" s="5"/>
    </row>
    <row r="1918" spans="26:26" ht="15" customHeight="1">
      <c r="Z1918" s="5"/>
    </row>
    <row r="1919" spans="26:26" ht="15" customHeight="1">
      <c r="Z1919" s="5"/>
    </row>
    <row r="1920" spans="26:26" ht="15" customHeight="1">
      <c r="Z1920" s="5"/>
    </row>
    <row r="1921" spans="26:26" ht="15" customHeight="1">
      <c r="Z1921" s="5"/>
    </row>
    <row r="1922" spans="26:26" ht="15" customHeight="1">
      <c r="Z1922" s="5"/>
    </row>
    <row r="1923" spans="26:26" ht="15" customHeight="1">
      <c r="Z1923" s="5"/>
    </row>
    <row r="1924" spans="26:26" ht="15" customHeight="1">
      <c r="Z1924" s="5"/>
    </row>
    <row r="1925" spans="26:26" ht="15" customHeight="1">
      <c r="Z1925" s="5"/>
    </row>
    <row r="1926" spans="26:26" ht="15" customHeight="1">
      <c r="Z1926" s="5"/>
    </row>
    <row r="1927" spans="26:26" ht="15" customHeight="1">
      <c r="Z1927" s="5"/>
    </row>
    <row r="1928" spans="26:26" ht="15" customHeight="1">
      <c r="Z1928" s="5"/>
    </row>
    <row r="1929" spans="26:26" ht="15" customHeight="1">
      <c r="Z1929" s="5"/>
    </row>
    <row r="1930" spans="26:26" ht="15" customHeight="1">
      <c r="Z1930" s="5"/>
    </row>
    <row r="1931" spans="26:26" ht="15" customHeight="1">
      <c r="Z1931" s="5"/>
    </row>
    <row r="1932" spans="26:26" ht="15" customHeight="1">
      <c r="Z1932" s="5"/>
    </row>
    <row r="1933" spans="26:26" ht="15" customHeight="1">
      <c r="Z1933" s="5"/>
    </row>
    <row r="1934" spans="26:26" ht="15" customHeight="1">
      <c r="Z1934" s="5"/>
    </row>
    <row r="1935" spans="26:26" ht="15" customHeight="1">
      <c r="Z1935" s="5"/>
    </row>
    <row r="1936" spans="26:26" ht="15" customHeight="1">
      <c r="Z1936" s="5"/>
    </row>
    <row r="1937" spans="26:26" ht="15" customHeight="1">
      <c r="Z1937" s="5"/>
    </row>
    <row r="1938" spans="26:26" ht="15" customHeight="1">
      <c r="Z1938" s="5"/>
    </row>
    <row r="1939" spans="26:26" ht="15" customHeight="1">
      <c r="Z1939" s="5"/>
    </row>
    <row r="1940" spans="26:26" ht="15" customHeight="1">
      <c r="Z1940" s="5"/>
    </row>
    <row r="1941" spans="26:26" ht="15" customHeight="1">
      <c r="Z1941" s="5"/>
    </row>
    <row r="1942" spans="26:26" ht="15" customHeight="1">
      <c r="Z1942" s="5"/>
    </row>
    <row r="1943" spans="26:26" ht="15" customHeight="1">
      <c r="Z1943" s="5"/>
    </row>
    <row r="1944" spans="26:26" ht="15" customHeight="1">
      <c r="Z1944" s="5"/>
    </row>
    <row r="1945" spans="26:26" ht="15" customHeight="1">
      <c r="Z1945" s="5"/>
    </row>
    <row r="1946" spans="26:26" ht="15" customHeight="1">
      <c r="Z1946" s="5"/>
    </row>
    <row r="1947" spans="26:26" ht="15" customHeight="1">
      <c r="Z1947" s="5"/>
    </row>
    <row r="1948" spans="26:26" ht="15" customHeight="1">
      <c r="Z1948" s="5"/>
    </row>
    <row r="1949" spans="26:26" ht="15" customHeight="1">
      <c r="Z1949" s="5"/>
    </row>
    <row r="1950" spans="26:26" ht="15" customHeight="1">
      <c r="Z1950" s="5"/>
    </row>
    <row r="1951" spans="26:26" ht="15" customHeight="1">
      <c r="Z1951" s="5"/>
    </row>
    <row r="1952" spans="26:26" ht="15" customHeight="1">
      <c r="Z1952" s="5"/>
    </row>
    <row r="1953" spans="26:26" ht="15" customHeight="1">
      <c r="Z1953" s="5"/>
    </row>
    <row r="1954" spans="26:26" ht="15" customHeight="1">
      <c r="Z1954" s="5"/>
    </row>
    <row r="1955" spans="26:26" ht="15" customHeight="1">
      <c r="Z1955" s="5"/>
    </row>
    <row r="1956" spans="26:26" ht="15" customHeight="1">
      <c r="Z1956" s="5"/>
    </row>
    <row r="1957" spans="26:26" ht="15" customHeight="1">
      <c r="Z1957" s="5"/>
    </row>
    <row r="1958" spans="26:26" ht="15" customHeight="1">
      <c r="Z1958" s="5"/>
    </row>
    <row r="1959" spans="26:26" ht="15" customHeight="1">
      <c r="Z1959" s="5"/>
    </row>
    <row r="1960" spans="26:26" ht="15" customHeight="1">
      <c r="Z1960" s="5"/>
    </row>
    <row r="1961" spans="26:26" ht="15" customHeight="1">
      <c r="Z1961" s="5"/>
    </row>
    <row r="1962" spans="26:26" ht="15" customHeight="1">
      <c r="Z1962" s="5"/>
    </row>
    <row r="1963" spans="26:26" ht="15" customHeight="1">
      <c r="Z1963" s="5"/>
    </row>
    <row r="1964" spans="26:26" ht="15" customHeight="1">
      <c r="Z1964" s="5"/>
    </row>
    <row r="1965" spans="26:26" ht="15" customHeight="1">
      <c r="Z1965" s="5"/>
    </row>
    <row r="1966" spans="26:26" ht="15" customHeight="1">
      <c r="Z1966" s="5"/>
    </row>
    <row r="1967" spans="26:26" ht="15" customHeight="1">
      <c r="Z1967" s="5"/>
    </row>
    <row r="1968" spans="26:26" ht="15" customHeight="1">
      <c r="Z1968" s="5"/>
    </row>
    <row r="1969" spans="26:26" ht="15" customHeight="1">
      <c r="Z1969" s="5"/>
    </row>
    <row r="1970" spans="26:26" ht="15" customHeight="1">
      <c r="Z1970" s="5"/>
    </row>
    <row r="1971" spans="26:26" ht="15" customHeight="1">
      <c r="Z1971" s="5"/>
    </row>
    <row r="1972" spans="26:26" ht="15" customHeight="1">
      <c r="Z1972" s="5"/>
    </row>
    <row r="1973" spans="26:26" ht="15" customHeight="1">
      <c r="Z1973" s="5"/>
    </row>
    <row r="1974" spans="26:26" ht="15" customHeight="1">
      <c r="Z1974" s="5"/>
    </row>
    <row r="1975" spans="26:26" ht="15" customHeight="1">
      <c r="Z1975" s="5"/>
    </row>
    <row r="1976" spans="26:26" ht="15" customHeight="1">
      <c r="Z1976" s="5"/>
    </row>
    <row r="1977" spans="26:26" ht="15" customHeight="1">
      <c r="Z1977" s="5"/>
    </row>
    <row r="1978" spans="26:26" ht="15" customHeight="1">
      <c r="Z1978" s="5"/>
    </row>
    <row r="1979" spans="26:26" ht="15" customHeight="1">
      <c r="Z1979" s="5"/>
    </row>
    <row r="1980" spans="26:26" ht="15" customHeight="1">
      <c r="Z1980" s="5"/>
    </row>
    <row r="1981" spans="26:26" ht="15" customHeight="1">
      <c r="Z1981" s="5"/>
    </row>
    <row r="1982" spans="26:26" ht="15" customHeight="1">
      <c r="Z1982" s="5"/>
    </row>
    <row r="1983" spans="26:26" ht="15" customHeight="1">
      <c r="Z1983" s="5"/>
    </row>
    <row r="1984" spans="26:26" ht="15" customHeight="1">
      <c r="Z1984" s="5"/>
    </row>
    <row r="1985" spans="26:26" ht="15" customHeight="1">
      <c r="Z1985" s="5"/>
    </row>
    <row r="1986" spans="26:26" ht="15" customHeight="1">
      <c r="Z1986" s="5"/>
    </row>
    <row r="1987" spans="26:26" ht="15" customHeight="1">
      <c r="Z1987" s="5"/>
    </row>
    <row r="1988" spans="26:26" ht="15" customHeight="1">
      <c r="Z1988" s="5"/>
    </row>
    <row r="1989" spans="26:26" ht="15" customHeight="1">
      <c r="Z1989" s="5"/>
    </row>
    <row r="1990" spans="26:26" ht="15" customHeight="1">
      <c r="Z1990" s="5"/>
    </row>
    <row r="1991" spans="26:26" ht="15" customHeight="1">
      <c r="Z1991" s="5"/>
    </row>
    <row r="1992" spans="26:26" ht="15" customHeight="1">
      <c r="Z1992" s="5"/>
    </row>
    <row r="1993" spans="26:26" ht="15" customHeight="1">
      <c r="Z1993" s="5"/>
    </row>
    <row r="1994" spans="26:26" ht="15" customHeight="1">
      <c r="Z1994" s="5"/>
    </row>
    <row r="1995" spans="26:26" ht="15" customHeight="1">
      <c r="Z1995" s="5"/>
    </row>
    <row r="1996" spans="26:26" ht="15" customHeight="1">
      <c r="Z1996" s="5"/>
    </row>
    <row r="1997" spans="26:26" ht="15" customHeight="1">
      <c r="Z1997" s="5"/>
    </row>
    <row r="1998" spans="26:26" ht="15" customHeight="1">
      <c r="Z1998" s="5"/>
    </row>
    <row r="1999" spans="26:26" ht="15" customHeight="1">
      <c r="Z1999" s="5"/>
    </row>
    <row r="2000" spans="26:26" ht="15" customHeight="1">
      <c r="Z2000" s="5"/>
    </row>
    <row r="2001" spans="26:26" ht="15" customHeight="1">
      <c r="Z2001" s="5"/>
    </row>
    <row r="2002" spans="26:26" ht="15" customHeight="1">
      <c r="Z2002" s="5"/>
    </row>
    <row r="2003" spans="26:26" ht="15" customHeight="1">
      <c r="Z2003" s="5"/>
    </row>
    <row r="2004" spans="26:26" ht="15" customHeight="1">
      <c r="Z2004" s="5"/>
    </row>
    <row r="2005" spans="26:26" ht="15" customHeight="1">
      <c r="Z2005" s="5"/>
    </row>
    <row r="2006" spans="26:26" ht="15" customHeight="1">
      <c r="Z2006" s="5"/>
    </row>
    <row r="2007" spans="26:26" ht="15" customHeight="1">
      <c r="Z2007" s="5"/>
    </row>
    <row r="2008" spans="26:26" ht="15" customHeight="1">
      <c r="Z2008" s="5"/>
    </row>
    <row r="2009" spans="26:26" ht="15" customHeight="1">
      <c r="Z2009" s="5"/>
    </row>
    <row r="2010" spans="26:26" ht="15" customHeight="1">
      <c r="Z2010" s="5"/>
    </row>
    <row r="2011" spans="26:26" ht="15" customHeight="1">
      <c r="Z2011" s="5"/>
    </row>
    <row r="2012" spans="26:26" ht="15" customHeight="1">
      <c r="Z2012" s="5"/>
    </row>
    <row r="2013" spans="26:26" ht="15" customHeight="1">
      <c r="Z2013" s="5"/>
    </row>
    <row r="2014" spans="26:26" ht="15" customHeight="1">
      <c r="Z2014" s="5"/>
    </row>
    <row r="2015" spans="26:26" ht="15" customHeight="1">
      <c r="Z2015" s="5"/>
    </row>
    <row r="2016" spans="26:26" ht="15" customHeight="1">
      <c r="Z2016" s="5"/>
    </row>
    <row r="2017" spans="26:26" ht="15" customHeight="1">
      <c r="Z2017" s="5"/>
    </row>
    <row r="2018" spans="26:26" ht="15" customHeight="1">
      <c r="Z2018" s="5"/>
    </row>
    <row r="2019" spans="26:26" ht="15" customHeight="1">
      <c r="Z2019" s="5"/>
    </row>
    <row r="2020" spans="26:26" ht="15" customHeight="1">
      <c r="Z2020" s="5"/>
    </row>
    <row r="2021" spans="26:26" ht="15" customHeight="1">
      <c r="Z2021" s="5"/>
    </row>
    <row r="2022" spans="26:26" ht="15" customHeight="1">
      <c r="Z2022" s="5"/>
    </row>
    <row r="2023" spans="26:26" ht="15" customHeight="1">
      <c r="Z2023" s="5"/>
    </row>
    <row r="2024" spans="26:26" ht="15" customHeight="1">
      <c r="Z2024" s="5"/>
    </row>
    <row r="2025" spans="26:26" ht="15" customHeight="1">
      <c r="Z2025" s="5"/>
    </row>
    <row r="2026" spans="26:26" ht="15" customHeight="1">
      <c r="Z2026" s="5"/>
    </row>
    <row r="2027" spans="26:26" ht="15" customHeight="1">
      <c r="Z2027" s="5"/>
    </row>
    <row r="2028" spans="26:26" ht="15" customHeight="1">
      <c r="Z2028" s="5"/>
    </row>
    <row r="2029" spans="26:26" ht="15" customHeight="1">
      <c r="Z2029" s="5"/>
    </row>
    <row r="2030" spans="26:26" ht="15" customHeight="1">
      <c r="Z2030" s="5"/>
    </row>
    <row r="2031" spans="26:26" ht="15" customHeight="1">
      <c r="Z2031" s="5"/>
    </row>
    <row r="2032" spans="26:26" ht="15" customHeight="1">
      <c r="Z2032" s="5"/>
    </row>
    <row r="2033" spans="26:26" ht="15" customHeight="1">
      <c r="Z2033" s="5"/>
    </row>
    <row r="2034" spans="26:26" ht="15" customHeight="1">
      <c r="Z2034" s="5"/>
    </row>
    <row r="2035" spans="26:26" ht="15" customHeight="1">
      <c r="Z2035" s="5"/>
    </row>
    <row r="2036" spans="26:26" ht="15" customHeight="1">
      <c r="Z2036" s="5"/>
    </row>
    <row r="2037" spans="26:26" ht="15" customHeight="1">
      <c r="Z2037" s="5"/>
    </row>
    <row r="2038" spans="26:26" ht="15" customHeight="1">
      <c r="Z2038" s="5"/>
    </row>
    <row r="2039" spans="26:26" ht="15" customHeight="1">
      <c r="Z2039" s="5"/>
    </row>
    <row r="2040" spans="26:26" ht="15" customHeight="1">
      <c r="Z2040" s="5"/>
    </row>
    <row r="2041" spans="26:26" ht="15" customHeight="1">
      <c r="Z2041" s="5"/>
    </row>
    <row r="2042" spans="26:26" ht="15" customHeight="1">
      <c r="Z2042" s="5"/>
    </row>
    <row r="2043" spans="26:26" ht="15" customHeight="1">
      <c r="Z2043" s="5"/>
    </row>
    <row r="2044" spans="26:26" ht="15" customHeight="1">
      <c r="Z2044" s="5"/>
    </row>
    <row r="2045" spans="26:26" ht="15" customHeight="1">
      <c r="Z2045" s="5"/>
    </row>
    <row r="2046" spans="26:26" ht="15" customHeight="1">
      <c r="Z2046" s="5"/>
    </row>
    <row r="2047" spans="26:26" ht="15" customHeight="1">
      <c r="Z2047" s="5"/>
    </row>
    <row r="2048" spans="26:26" ht="15" customHeight="1">
      <c r="Z2048" s="5"/>
    </row>
    <row r="2049" spans="26:26" ht="15" customHeight="1">
      <c r="Z2049" s="5"/>
    </row>
    <row r="2050" spans="26:26" ht="15" customHeight="1">
      <c r="Z2050" s="5"/>
    </row>
    <row r="2051" spans="26:26" ht="15" customHeight="1">
      <c r="Z2051" s="5"/>
    </row>
    <row r="2052" spans="26:26" ht="15" customHeight="1">
      <c r="Z2052" s="5"/>
    </row>
    <row r="2053" spans="26:26" ht="15" customHeight="1">
      <c r="Z2053" s="5"/>
    </row>
    <row r="2054" spans="26:26" ht="15" customHeight="1">
      <c r="Z2054" s="5"/>
    </row>
    <row r="2055" spans="26:26" ht="15" customHeight="1">
      <c r="Z2055" s="5"/>
    </row>
    <row r="2056" spans="26:26" ht="15" customHeight="1">
      <c r="Z2056" s="5"/>
    </row>
    <row r="2057" spans="26:26" ht="15" customHeight="1">
      <c r="Z2057" s="5"/>
    </row>
    <row r="2058" spans="26:26" ht="15" customHeight="1">
      <c r="Z2058" s="5"/>
    </row>
    <row r="2059" spans="26:26" ht="15" customHeight="1">
      <c r="Z2059" s="5"/>
    </row>
    <row r="2060" spans="26:26" ht="15" customHeight="1">
      <c r="Z2060" s="5"/>
    </row>
    <row r="2061" spans="26:26" ht="15" customHeight="1">
      <c r="Z2061" s="5"/>
    </row>
    <row r="2062" spans="26:26" ht="15" customHeight="1">
      <c r="Z2062" s="5"/>
    </row>
    <row r="2063" spans="26:26" ht="15" customHeight="1">
      <c r="Z2063" s="5"/>
    </row>
    <row r="2064" spans="26:26" ht="15" customHeight="1">
      <c r="Z2064" s="5"/>
    </row>
    <row r="2065" spans="26:26" ht="15" customHeight="1">
      <c r="Z2065" s="5"/>
    </row>
    <row r="2066" spans="26:26" ht="15" customHeight="1">
      <c r="Z2066" s="5"/>
    </row>
    <row r="2067" spans="26:26" ht="15" customHeight="1">
      <c r="Z2067" s="5"/>
    </row>
    <row r="2068" spans="26:26" ht="15" customHeight="1">
      <c r="Z2068" s="5"/>
    </row>
    <row r="2069" spans="26:26" ht="15" customHeight="1">
      <c r="Z2069" s="5"/>
    </row>
    <row r="2070" spans="26:26" ht="15" customHeight="1">
      <c r="Z2070" s="5"/>
    </row>
    <row r="2071" spans="26:26" ht="15" customHeight="1">
      <c r="Z2071" s="5"/>
    </row>
    <row r="2072" spans="26:26" ht="15" customHeight="1">
      <c r="Z2072" s="5"/>
    </row>
    <row r="2073" spans="26:26" ht="15" customHeight="1">
      <c r="Z2073" s="5"/>
    </row>
    <row r="2074" spans="26:26" ht="15" customHeight="1">
      <c r="Z2074" s="5"/>
    </row>
    <row r="2075" spans="26:26" ht="15" customHeight="1">
      <c r="Z2075" s="5"/>
    </row>
    <row r="2076" spans="26:26" ht="15" customHeight="1">
      <c r="Z2076" s="5"/>
    </row>
    <row r="2077" spans="26:26" ht="15" customHeight="1">
      <c r="Z2077" s="5"/>
    </row>
    <row r="2078" spans="26:26" ht="15" customHeight="1">
      <c r="Z2078" s="5"/>
    </row>
    <row r="2079" spans="26:26" ht="15" customHeight="1">
      <c r="Z2079" s="5"/>
    </row>
    <row r="2080" spans="26:26" ht="15" customHeight="1">
      <c r="Z2080" s="5"/>
    </row>
    <row r="2081" spans="26:26" ht="15" customHeight="1">
      <c r="Z2081" s="5"/>
    </row>
    <row r="2082" spans="26:26" ht="15" customHeight="1">
      <c r="Z2082" s="5"/>
    </row>
    <row r="2083" spans="26:26" ht="15" customHeight="1">
      <c r="Z2083" s="5"/>
    </row>
    <row r="2084" spans="26:26" ht="15" customHeight="1">
      <c r="Z2084" s="5"/>
    </row>
    <row r="2085" spans="26:26" ht="15" customHeight="1">
      <c r="Z2085" s="5"/>
    </row>
    <row r="2086" spans="26:26" ht="15" customHeight="1">
      <c r="Z2086" s="5"/>
    </row>
    <row r="2087" spans="26:26" ht="15" customHeight="1">
      <c r="Z2087" s="5"/>
    </row>
    <row r="2088" spans="26:26" ht="15" customHeight="1">
      <c r="Z2088" s="5"/>
    </row>
    <row r="2089" spans="26:26" ht="15" customHeight="1">
      <c r="Z2089" s="5"/>
    </row>
    <row r="2090" spans="26:26" ht="15" customHeight="1">
      <c r="Z2090" s="5"/>
    </row>
    <row r="2091" spans="26:26" ht="15" customHeight="1">
      <c r="Z2091" s="5"/>
    </row>
    <row r="2092" spans="26:26" ht="15" customHeight="1">
      <c r="Z2092" s="5"/>
    </row>
    <row r="2093" spans="26:26" ht="15" customHeight="1">
      <c r="Z2093" s="5"/>
    </row>
    <row r="2094" spans="26:26" ht="15" customHeight="1">
      <c r="Z2094" s="5"/>
    </row>
    <row r="2095" spans="26:26" ht="15" customHeight="1">
      <c r="Z2095" s="5"/>
    </row>
    <row r="2096" spans="26:26" ht="15" customHeight="1">
      <c r="Z2096" s="5"/>
    </row>
    <row r="2097" spans="26:26" ht="15" customHeight="1">
      <c r="Z2097" s="5"/>
    </row>
    <row r="2098" spans="26:26" ht="15" customHeight="1">
      <c r="Z2098" s="5"/>
    </row>
    <row r="2099" spans="26:26" ht="15" customHeight="1">
      <c r="Z2099" s="5"/>
    </row>
    <row r="2100" spans="26:26" ht="15" customHeight="1">
      <c r="Z2100" s="5"/>
    </row>
    <row r="2101" spans="26:26" ht="15" customHeight="1">
      <c r="Z2101" s="5"/>
    </row>
    <row r="2102" spans="26:26" ht="15" customHeight="1">
      <c r="Z2102" s="5"/>
    </row>
    <row r="2103" spans="26:26" ht="15" customHeight="1">
      <c r="Z2103" s="5"/>
    </row>
    <row r="2104" spans="26:26" ht="15" customHeight="1">
      <c r="Z2104" s="5"/>
    </row>
    <row r="2105" spans="26:26" ht="15" customHeight="1">
      <c r="Z2105" s="5"/>
    </row>
  </sheetData>
  <autoFilter ref="A2:Z81" xr:uid="{EF4054BF-B0D3-4504-BAA3-B91EF1D7A297}"/>
  <mergeCells count="38">
    <mergeCell ref="Z33:Z34"/>
    <mergeCell ref="H33:H34"/>
    <mergeCell ref="I33:I34"/>
    <mergeCell ref="A4:A5"/>
    <mergeCell ref="B4:B5"/>
    <mergeCell ref="I4:I5"/>
    <mergeCell ref="B33:B34"/>
    <mergeCell ref="A33:A34"/>
    <mergeCell ref="D33:D34"/>
    <mergeCell ref="E33:E34"/>
    <mergeCell ref="F33:F34"/>
    <mergeCell ref="I9:I10"/>
    <mergeCell ref="L11:Y11"/>
    <mergeCell ref="A1:J1"/>
    <mergeCell ref="I47:I48"/>
    <mergeCell ref="J47:J48"/>
    <mergeCell ref="L48:Y48"/>
    <mergeCell ref="L19:Y19"/>
    <mergeCell ref="B9:B10"/>
    <mergeCell ref="L3:Y3"/>
    <mergeCell ref="L81:Y81"/>
    <mergeCell ref="L43:Y43"/>
    <mergeCell ref="L5:Y5"/>
    <mergeCell ref="L60:Y60"/>
    <mergeCell ref="L44:Y44"/>
    <mergeCell ref="L66:Y66"/>
    <mergeCell ref="L78:Y78"/>
    <mergeCell ref="L75:Y75"/>
    <mergeCell ref="L71:Y71"/>
    <mergeCell ref="L53:Y53"/>
    <mergeCell ref="L54:Y54"/>
    <mergeCell ref="L15:Y15"/>
    <mergeCell ref="L9:Y9"/>
    <mergeCell ref="I64:I66"/>
    <mergeCell ref="L57:Y57"/>
    <mergeCell ref="L58:Y58"/>
    <mergeCell ref="L59:Y59"/>
    <mergeCell ref="L23:Y23"/>
  </mergeCells>
  <phoneticPr fontId="5" type="noConversion"/>
  <conditionalFormatting sqref="D66">
    <cfRule type="cellIs" dxfId="5" priority="1" operator="equal">
      <formula>"expired"</formula>
    </cfRule>
    <cfRule type="cellIs" dxfId="4" priority="2" operator="equal">
      <formula>"pre-app received"</formula>
    </cfRule>
    <cfRule type="cellIs" dxfId="3" priority="3" operator="equal">
      <formula>"application received"</formula>
    </cfRule>
    <cfRule type="cellIs" dxfId="2" priority="4" operator="equal">
      <formula>"no application"</formula>
    </cfRule>
    <cfRule type="cellIs" dxfId="1" priority="5" operator="equal">
      <formula>"under construction"</formula>
    </cfRule>
    <cfRule type="cellIs" dxfId="0" priority="6" operator="equal">
      <formula>"complete"</formula>
    </cfRule>
  </conditionalFormatting>
  <dataValidations count="1">
    <dataValidation type="list" allowBlank="1" showInputMessage="1" showErrorMessage="1" sqref="D67:D81 D3:D65" xr:uid="{E397BC8A-8FF4-4753-984F-3319E28DAAFE}">
      <formula1>#REF!</formula1>
    </dataValidation>
  </dataValidations>
  <hyperlinks>
    <hyperlink ref="H4" r:id="rId1" xr:uid="{18158975-9ECF-4A41-AB69-C003D590750B}"/>
    <hyperlink ref="H7" r:id="rId2" xr:uid="{01717331-58F6-41B7-9E49-2D4D346262B7}"/>
    <hyperlink ref="H8" r:id="rId3" display="alexander.elsey@realestate.bnpparibas" xr:uid="{C36A7E77-1DA9-464A-B8D8-91C45CCCFDF6}"/>
    <hyperlink ref="H12" r:id="rId4" xr:uid="{665BA32D-3393-4156-88D8-3E4E5618A4D6}"/>
    <hyperlink ref="H13" r:id="rId5" xr:uid="{3A89F07C-2238-44B6-8E92-19E5D2E9F81A}"/>
    <hyperlink ref="H16" r:id="rId6" display="John.Mount@DOVER.GOV.UK" xr:uid="{446B6A62-7EEE-42A0-B40A-8370D57BB9DF}"/>
    <hyperlink ref="H21" r:id="rId7" xr:uid="{33B9E3BD-3AF4-45A5-A287-658532364007}"/>
    <hyperlink ref="H24" r:id="rId8" xr:uid="{4650DE25-F4A8-4463-BF9C-B30987B2ACEC}"/>
    <hyperlink ref="H25" r:id="rId9" xr:uid="{A4391EB0-7427-4248-91BF-DF8E2524C050}"/>
    <hyperlink ref="H27" r:id="rId10" xr:uid="{371A4D2F-2E84-4A98-A71B-590831908B0A}"/>
    <hyperlink ref="H28" r:id="rId11" xr:uid="{2A0C98C4-FAC9-4541-BB7A-86E1A8CD7E6C}"/>
    <hyperlink ref="H29" r:id="rId12" xr:uid="{AFB3C461-3E1F-4015-96E7-03A642DB9181}"/>
    <hyperlink ref="H32" r:id="rId13" xr:uid="{D7964073-4906-433B-A5AD-B4D1DD54B129}"/>
    <hyperlink ref="H33" r:id="rId14" xr:uid="{25480812-C0C1-450B-A10A-994B91297666}"/>
    <hyperlink ref="H35" r:id="rId15" xr:uid="{33B604AA-5681-4848-A399-D4CA673CBF69}"/>
    <hyperlink ref="H36" r:id="rId16" display="j.scott@finns.co.uk" xr:uid="{EE9F74E7-98F9-46EB-92BB-A0F4C94BFCB3}"/>
    <hyperlink ref="H37" r:id="rId17" xr:uid="{F6E52A53-8465-4EC9-9E02-9525AF838079}"/>
    <hyperlink ref="H40" r:id="rId18" xr:uid="{48323933-B99A-4081-A9E2-DEA2A2796761}"/>
    <hyperlink ref="H42" r:id="rId19" xr:uid="{CE275C75-A82C-4C33-8E08-1219344862B5}"/>
    <hyperlink ref="H43" r:id="rId20" xr:uid="{D9E3353F-5F60-40BF-9D09-8F4CAF52A5DC}"/>
    <hyperlink ref="H44" r:id="rId21" xr:uid="{4D630C09-557C-4F97-8796-5855622A251F}"/>
    <hyperlink ref="H45" r:id="rId22" display="lucy.wilford@dhaplanning.co.uk; s.sweeney@kitewood.co.uk" xr:uid="{9E9A6675-436B-4592-9BDB-433C0F138B9B}"/>
    <hyperlink ref="H46" r:id="rId23" xr:uid="{B752F16E-77AD-4833-9B31-7D1C12CD7976}"/>
    <hyperlink ref="H47" r:id="rId24" xr:uid="{FB94FF51-E35F-445A-BC91-259B7DACEDFB}"/>
    <hyperlink ref="H49" r:id="rId25" xr:uid="{A4F980C0-AAB5-4AB9-8E14-A4183101F537}"/>
    <hyperlink ref="H50" r:id="rId26" display="philippa.j.robinson@savills.com" xr:uid="{BDC7C5F5-8CBE-496D-80A8-D987242D3BAA}"/>
    <hyperlink ref="H51" r:id="rId27" xr:uid="{4225A16B-8EC0-4587-999F-5F55D8FF28A0}"/>
    <hyperlink ref="H52" r:id="rId28" xr:uid="{5E0F836D-0DFC-4000-8C32-72C63AEA6F5F}"/>
    <hyperlink ref="H55" r:id="rId29" display="dan.upton@talktalk.net  " xr:uid="{B851D540-969A-4EFD-9DCE-BA95BE026F3D}"/>
    <hyperlink ref="H56" r:id="rId30" xr:uid="{7E80B68D-7489-4FF1-834A-0111929CEA5A}"/>
    <hyperlink ref="H61" r:id="rId31" xr:uid="{FB2D4577-8F02-482E-BA56-61C930F71F4F}"/>
    <hyperlink ref="H62" r:id="rId32" xr:uid="{7AEC96F2-A900-4ED8-A3F2-1D77FD7A6B0B}"/>
    <hyperlink ref="H63" r:id="rId33" xr:uid="{1D9EA5E3-FF50-4716-B831-895B1E8034C2}"/>
    <hyperlink ref="H67" r:id="rId34" xr:uid="{4B39CD95-F3B0-4722-A3E8-B62E1EF6F788}"/>
    <hyperlink ref="H68" r:id="rId35" xr:uid="{F5C1AC38-15AE-41A0-8183-F58E573D5FBA}"/>
    <hyperlink ref="H69" r:id="rId36" xr:uid="{0671F910-640E-4A6F-8441-670BCAF18359}"/>
    <hyperlink ref="H14" r:id="rId37" display="John.Mount@DOVER.GOV.UK" xr:uid="{525B620C-728A-4565-BA78-8684C5037CBA}"/>
    <hyperlink ref="H22" r:id="rId38" xr:uid="{DB73E183-A61A-4492-B5B4-19F1CADCCF69}"/>
    <hyperlink ref="H26" r:id="rId39" xr:uid="{BD92CB9C-65D3-4D3F-A18E-6809E7EAB8E4}"/>
    <hyperlink ref="H38" r:id="rId40" xr:uid="{D6095DFE-083D-4F10-94FE-EBECE2CFACDB}"/>
    <hyperlink ref="H65" r:id="rId41" xr:uid="{43E4C101-3452-481C-99B2-21646EF461EF}"/>
    <hyperlink ref="H76" r:id="rId42" display="j.house@finns.co.uk" xr:uid="{6D7CAE17-7C23-46EF-A4BE-BF52AE53BCAF}"/>
    <hyperlink ref="H77" r:id="rId43" xr:uid="{CEE95E1B-195D-46C4-99BA-B2865F822B34}"/>
    <hyperlink ref="H80" r:id="rId44" display="mailto:j.scott@finns.co.uk" xr:uid="{956C1426-8339-4844-A9CD-A5DE77320323}"/>
    <hyperlink ref="H66" r:id="rId45" xr:uid="{5C9565B2-EDE3-4311-AC25-DEA289989FCD}"/>
    <hyperlink ref="H75" r:id="rId46" xr:uid="{B3760787-0825-4151-9C67-C33849D8384A}"/>
    <hyperlink ref="H39" r:id="rId47" xr:uid="{430CE6B4-4728-4F81-8F2D-5DE2E50405FB}"/>
    <hyperlink ref="H6" r:id="rId48" xr:uid="{C39810F2-441B-41DD-B51E-B3CA0F1AEBD3}"/>
    <hyperlink ref="H64" r:id="rId49" display="enquiries@redhousedes.co.uk" xr:uid="{E9BF67E3-9B41-4B7A-8904-CB3C1CBAFFD4}"/>
    <hyperlink ref="H20" r:id="rId50" xr:uid="{7C93AA48-871A-478F-BACF-0880B0452355}"/>
  </hyperlinks>
  <pageMargins left="0.7" right="0.7" top="0.75" bottom="0.75" header="0.3" footer="0.3"/>
  <pageSetup paperSize="9" scale="39" fitToHeight="8" orientation="landscape" r:id="rId51"/>
  <headerFooter>
    <oddHeader>&amp;C&amp;"Arial,Bold"&amp;18&amp;K71A98CAppendix 5 - Phasing of Local Plan Allocations 2023-24</oddHeader>
  </headerFooter>
  <ignoredErrors>
    <ignoredError sqref="X8" formulaRange="1"/>
  </ignoredErrors>
  <legacyDrawing r:id="rId5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91502-6E8A-4E4D-B065-A8FBC4A782D0}">
  <sheetPr>
    <pageSetUpPr fitToPage="1"/>
  </sheetPr>
  <dimension ref="A1:CK14"/>
  <sheetViews>
    <sheetView zoomScale="60" zoomScaleNormal="60" workbookViewId="0">
      <selection activeCell="F7" sqref="F7"/>
    </sheetView>
  </sheetViews>
  <sheetFormatPr defaultRowHeight="14.5"/>
  <cols>
    <col min="1" max="1" width="18.54296875" style="9" customWidth="1"/>
    <col min="2" max="2" width="34.26953125" style="9" customWidth="1"/>
    <col min="3" max="3" width="25.1796875" style="9" customWidth="1"/>
    <col min="4" max="4" width="20.7265625" style="9" customWidth="1"/>
    <col min="5" max="5" width="29.36328125" style="9" customWidth="1"/>
    <col min="6" max="6" width="19.7265625" style="4" customWidth="1"/>
    <col min="7" max="7" width="15.453125" customWidth="1"/>
    <col min="8" max="8" width="17.7265625" customWidth="1"/>
    <col min="9" max="9" width="18.26953125" customWidth="1"/>
    <col min="10" max="10" width="15.54296875" customWidth="1"/>
    <col min="11" max="12" width="17.1796875" customWidth="1"/>
    <col min="13" max="13" width="15.81640625" customWidth="1"/>
    <col min="14" max="14" width="19.36328125" customWidth="1"/>
    <col min="15" max="15" width="16.6328125" customWidth="1"/>
    <col min="16" max="16" width="15.54296875" customWidth="1"/>
    <col min="17" max="17" width="16.54296875" customWidth="1"/>
    <col min="18" max="18" width="17.36328125" customWidth="1"/>
    <col min="19" max="19" width="13.08984375" customWidth="1"/>
    <col min="20" max="20" width="12.1796875" customWidth="1"/>
    <col min="21" max="21" width="63.26953125" style="7" customWidth="1"/>
  </cols>
  <sheetData>
    <row r="1" spans="1:89" ht="58.5" customHeight="1">
      <c r="A1" s="254" t="s">
        <v>1039</v>
      </c>
      <c r="B1" s="254"/>
      <c r="C1" s="254"/>
      <c r="D1" s="254"/>
      <c r="E1" s="254"/>
    </row>
    <row r="2" spans="1:89" ht="58.5" customHeight="1">
      <c r="A2" s="173" t="s">
        <v>964</v>
      </c>
      <c r="B2" s="233" t="s">
        <v>965</v>
      </c>
      <c r="C2" s="233" t="s">
        <v>966</v>
      </c>
      <c r="D2" s="233" t="s">
        <v>967</v>
      </c>
      <c r="E2" s="153" t="s">
        <v>7</v>
      </c>
      <c r="F2" s="150" t="s">
        <v>8</v>
      </c>
      <c r="G2" s="150" t="s">
        <v>1029</v>
      </c>
      <c r="H2" s="154" t="s">
        <v>1054</v>
      </c>
      <c r="I2" s="154" t="s">
        <v>1031</v>
      </c>
      <c r="J2" s="154" t="s">
        <v>1032</v>
      </c>
      <c r="K2" s="154" t="s">
        <v>1041</v>
      </c>
      <c r="L2" s="147" t="s">
        <v>1055</v>
      </c>
      <c r="M2" s="150" t="s">
        <v>560</v>
      </c>
      <c r="N2" s="154" t="s">
        <v>1042</v>
      </c>
      <c r="O2" s="154" t="s">
        <v>1043</v>
      </c>
      <c r="P2" s="154" t="s">
        <v>1044</v>
      </c>
      <c r="Q2" s="154" t="s">
        <v>1045</v>
      </c>
      <c r="R2" s="154" t="s">
        <v>1046</v>
      </c>
      <c r="S2" s="154" t="s">
        <v>1056</v>
      </c>
      <c r="T2" s="154" t="s">
        <v>697</v>
      </c>
      <c r="U2" s="154" t="s">
        <v>1057</v>
      </c>
    </row>
    <row r="3" spans="1:89" ht="58">
      <c r="A3" s="33" t="s">
        <v>968</v>
      </c>
      <c r="B3" s="10" t="s">
        <v>969</v>
      </c>
      <c r="C3" s="10" t="s">
        <v>970</v>
      </c>
      <c r="D3" s="10" t="s">
        <v>971</v>
      </c>
      <c r="E3" s="10" t="s">
        <v>972</v>
      </c>
      <c r="F3" s="21">
        <v>327</v>
      </c>
      <c r="G3" s="176">
        <v>0</v>
      </c>
      <c r="H3" s="176">
        <v>0</v>
      </c>
      <c r="I3" s="176">
        <v>50</v>
      </c>
      <c r="J3" s="176">
        <v>50</v>
      </c>
      <c r="K3" s="176">
        <v>50</v>
      </c>
      <c r="L3" s="148">
        <f t="shared" ref="L3:L12" si="0">SUM(G3:K3)</f>
        <v>150</v>
      </c>
      <c r="M3" s="199">
        <f>F3-L3</f>
        <v>177</v>
      </c>
      <c r="N3" s="176">
        <v>50</v>
      </c>
      <c r="O3" s="176">
        <v>50</v>
      </c>
      <c r="P3" s="176">
        <v>50</v>
      </c>
      <c r="Q3" s="176">
        <v>17</v>
      </c>
      <c r="R3" s="176">
        <v>0</v>
      </c>
      <c r="S3" s="77">
        <f>SUM(N3:R3)</f>
        <v>167</v>
      </c>
      <c r="T3" s="77">
        <v>0</v>
      </c>
      <c r="U3" s="160" t="s">
        <v>973</v>
      </c>
    </row>
    <row r="4" spans="1:89" s="81" customFormat="1" ht="43.5">
      <c r="A4" s="115" t="s">
        <v>974</v>
      </c>
      <c r="B4" s="116" t="s">
        <v>975</v>
      </c>
      <c r="C4" s="116" t="s">
        <v>976</v>
      </c>
      <c r="D4" s="116" t="s">
        <v>977</v>
      </c>
      <c r="E4" s="116" t="s">
        <v>978</v>
      </c>
      <c r="F4" s="113">
        <v>244</v>
      </c>
      <c r="G4" s="79">
        <v>0</v>
      </c>
      <c r="H4" s="79">
        <v>0</v>
      </c>
      <c r="I4" s="79">
        <v>0</v>
      </c>
      <c r="J4" s="79">
        <v>0</v>
      </c>
      <c r="K4" s="79">
        <v>0</v>
      </c>
      <c r="L4" s="194">
        <v>0</v>
      </c>
      <c r="M4" s="80">
        <v>0</v>
      </c>
      <c r="N4" s="79">
        <v>0</v>
      </c>
      <c r="O4" s="79">
        <v>0</v>
      </c>
      <c r="P4" s="79">
        <v>0</v>
      </c>
      <c r="Q4" s="79">
        <v>0</v>
      </c>
      <c r="R4" s="79">
        <v>0</v>
      </c>
      <c r="S4" s="80">
        <v>0</v>
      </c>
      <c r="T4" s="80">
        <v>0</v>
      </c>
      <c r="U4" s="160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</row>
    <row r="5" spans="1:89" s="81" customFormat="1" ht="43.5">
      <c r="A5" s="115" t="s">
        <v>979</v>
      </c>
      <c r="B5" s="116" t="s">
        <v>980</v>
      </c>
      <c r="C5" s="116" t="s">
        <v>976</v>
      </c>
      <c r="D5" s="116" t="s">
        <v>977</v>
      </c>
      <c r="E5" s="116" t="s">
        <v>978</v>
      </c>
      <c r="F5" s="113">
        <v>60</v>
      </c>
      <c r="G5" s="82">
        <v>0</v>
      </c>
      <c r="H5" s="82">
        <v>0</v>
      </c>
      <c r="I5" s="82">
        <v>0</v>
      </c>
      <c r="J5" s="82">
        <v>0</v>
      </c>
      <c r="K5" s="82">
        <v>0</v>
      </c>
      <c r="L5" s="148">
        <v>0</v>
      </c>
      <c r="M5" s="83">
        <v>0</v>
      </c>
      <c r="N5" s="82">
        <v>0</v>
      </c>
      <c r="O5" s="82">
        <v>0</v>
      </c>
      <c r="P5" s="82">
        <v>0</v>
      </c>
      <c r="Q5" s="82">
        <v>0</v>
      </c>
      <c r="R5" s="82">
        <v>0</v>
      </c>
      <c r="S5" s="83">
        <v>0</v>
      </c>
      <c r="T5" s="83">
        <v>0</v>
      </c>
      <c r="U5" s="160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</row>
    <row r="6" spans="1:89" s="81" customFormat="1" ht="43.5">
      <c r="A6" s="115" t="s">
        <v>981</v>
      </c>
      <c r="B6" s="116" t="s">
        <v>982</v>
      </c>
      <c r="C6" s="116" t="s">
        <v>976</v>
      </c>
      <c r="D6" s="116" t="s">
        <v>977</v>
      </c>
      <c r="E6" s="116" t="s">
        <v>978</v>
      </c>
      <c r="F6" s="113">
        <v>308</v>
      </c>
      <c r="G6" s="82">
        <v>0</v>
      </c>
      <c r="H6" s="82">
        <v>0</v>
      </c>
      <c r="I6" s="82">
        <v>0</v>
      </c>
      <c r="J6" s="82">
        <v>0</v>
      </c>
      <c r="K6" s="82">
        <v>0</v>
      </c>
      <c r="L6" s="148">
        <v>0</v>
      </c>
      <c r="M6" s="83">
        <v>0</v>
      </c>
      <c r="N6" s="82">
        <v>0</v>
      </c>
      <c r="O6" s="82">
        <v>0</v>
      </c>
      <c r="P6" s="82">
        <v>0</v>
      </c>
      <c r="Q6" s="82">
        <v>0</v>
      </c>
      <c r="R6" s="82">
        <v>0</v>
      </c>
      <c r="S6" s="83">
        <v>0</v>
      </c>
      <c r="T6" s="83">
        <v>0</v>
      </c>
      <c r="U6" s="160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</row>
    <row r="7" spans="1:89" s="81" customFormat="1" ht="87">
      <c r="A7" s="115" t="s">
        <v>983</v>
      </c>
      <c r="B7" s="116" t="s">
        <v>984</v>
      </c>
      <c r="C7" s="116" t="s">
        <v>970</v>
      </c>
      <c r="D7" s="116" t="s">
        <v>977</v>
      </c>
      <c r="E7" s="116" t="s">
        <v>978</v>
      </c>
      <c r="F7" s="114">
        <v>328</v>
      </c>
      <c r="G7" s="79">
        <v>0</v>
      </c>
      <c r="H7" s="79">
        <v>0</v>
      </c>
      <c r="I7" s="79">
        <v>0</v>
      </c>
      <c r="J7" s="79">
        <v>0</v>
      </c>
      <c r="K7" s="79">
        <v>0</v>
      </c>
      <c r="L7" s="194">
        <v>0</v>
      </c>
      <c r="M7" s="79">
        <v>0</v>
      </c>
      <c r="N7" s="79">
        <v>0</v>
      </c>
      <c r="O7" s="79">
        <v>0</v>
      </c>
      <c r="P7" s="79">
        <v>0</v>
      </c>
      <c r="Q7" s="79">
        <v>0</v>
      </c>
      <c r="R7" s="80">
        <v>0</v>
      </c>
      <c r="S7" s="84">
        <v>0</v>
      </c>
      <c r="T7" s="83">
        <v>0</v>
      </c>
      <c r="U7" s="174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</row>
    <row r="8" spans="1:89" ht="116">
      <c r="A8" s="10" t="s">
        <v>985</v>
      </c>
      <c r="B8" s="10" t="s">
        <v>986</v>
      </c>
      <c r="C8" s="10"/>
      <c r="D8" s="10" t="s">
        <v>987</v>
      </c>
      <c r="E8" s="10" t="s">
        <v>13</v>
      </c>
      <c r="F8" s="27">
        <v>338</v>
      </c>
      <c r="G8" s="176">
        <v>150</v>
      </c>
      <c r="H8" s="176">
        <v>150</v>
      </c>
      <c r="I8" s="176">
        <v>38</v>
      </c>
      <c r="J8" s="176">
        <v>0</v>
      </c>
      <c r="K8" s="176">
        <v>0</v>
      </c>
      <c r="L8" s="148">
        <f t="shared" si="0"/>
        <v>338</v>
      </c>
      <c r="M8" s="199">
        <v>0</v>
      </c>
      <c r="N8" s="176">
        <v>0</v>
      </c>
      <c r="O8" s="176">
        <v>0</v>
      </c>
      <c r="P8" s="176">
        <v>0</v>
      </c>
      <c r="Q8" s="176">
        <v>0</v>
      </c>
      <c r="R8" s="176">
        <v>0</v>
      </c>
      <c r="S8" s="77">
        <f>SUM(N8:R8)</f>
        <v>0</v>
      </c>
      <c r="T8" s="77">
        <v>0</v>
      </c>
      <c r="U8" s="160" t="s">
        <v>988</v>
      </c>
    </row>
    <row r="9" spans="1:89" ht="29">
      <c r="A9" s="33" t="s">
        <v>989</v>
      </c>
      <c r="B9" s="10" t="s">
        <v>990</v>
      </c>
      <c r="C9" s="10" t="s">
        <v>991</v>
      </c>
      <c r="D9" s="10" t="s">
        <v>992</v>
      </c>
      <c r="E9" s="10" t="s">
        <v>993</v>
      </c>
      <c r="F9" s="27">
        <v>300</v>
      </c>
      <c r="G9" s="176">
        <v>0</v>
      </c>
      <c r="H9" s="176">
        <v>0</v>
      </c>
      <c r="I9" s="176">
        <v>0</v>
      </c>
      <c r="J9" s="176">
        <v>0</v>
      </c>
      <c r="K9" s="176">
        <v>0</v>
      </c>
      <c r="L9" s="148">
        <f t="shared" si="0"/>
        <v>0</v>
      </c>
      <c r="M9" s="199">
        <v>300</v>
      </c>
      <c r="N9" s="176">
        <v>25</v>
      </c>
      <c r="O9" s="176">
        <v>24</v>
      </c>
      <c r="P9" s="176">
        <v>25</v>
      </c>
      <c r="Q9" s="176">
        <v>36</v>
      </c>
      <c r="R9" s="176">
        <v>36</v>
      </c>
      <c r="S9" s="77">
        <f>SUM(L9,N9:R9)</f>
        <v>146</v>
      </c>
      <c r="T9" s="77">
        <f>F9-S9</f>
        <v>154</v>
      </c>
      <c r="U9" s="160" t="s">
        <v>994</v>
      </c>
    </row>
    <row r="10" spans="1:89" ht="29">
      <c r="A10" s="56" t="s">
        <v>995</v>
      </c>
      <c r="B10" s="57" t="s">
        <v>996</v>
      </c>
      <c r="C10" s="57" t="s">
        <v>997</v>
      </c>
      <c r="D10" s="57" t="s">
        <v>998</v>
      </c>
      <c r="E10" s="57" t="s">
        <v>993</v>
      </c>
      <c r="F10" s="29">
        <v>430</v>
      </c>
      <c r="G10" s="177">
        <v>0</v>
      </c>
      <c r="H10" s="177">
        <v>0</v>
      </c>
      <c r="I10" s="177">
        <v>0</v>
      </c>
      <c r="J10" s="177">
        <v>0</v>
      </c>
      <c r="K10" s="177">
        <v>0</v>
      </c>
      <c r="L10" s="221">
        <f t="shared" si="0"/>
        <v>0</v>
      </c>
      <c r="M10" s="223">
        <f>F10-L10</f>
        <v>430</v>
      </c>
      <c r="N10" s="177">
        <v>17</v>
      </c>
      <c r="O10" s="177">
        <v>48</v>
      </c>
      <c r="P10" s="177">
        <v>40</v>
      </c>
      <c r="Q10" s="177">
        <v>18</v>
      </c>
      <c r="R10" s="177">
        <v>18</v>
      </c>
      <c r="S10" s="78">
        <f>SUM(L10,N10:R10)</f>
        <v>141</v>
      </c>
      <c r="T10" s="78">
        <f>F10-L10-S10</f>
        <v>289</v>
      </c>
      <c r="U10" s="160" t="s">
        <v>994</v>
      </c>
    </row>
    <row r="11" spans="1:89" ht="42.5" customHeight="1">
      <c r="A11" s="56" t="s">
        <v>999</v>
      </c>
      <c r="B11" s="14" t="s">
        <v>1000</v>
      </c>
      <c r="C11" s="23" t="s">
        <v>1001</v>
      </c>
      <c r="D11" s="23" t="s">
        <v>1002</v>
      </c>
      <c r="E11" s="23" t="s">
        <v>28</v>
      </c>
      <c r="F11" s="66">
        <v>37</v>
      </c>
      <c r="G11" s="168">
        <v>0</v>
      </c>
      <c r="H11" s="168">
        <v>0</v>
      </c>
      <c r="I11" s="168">
        <v>0</v>
      </c>
      <c r="J11" s="168">
        <v>20</v>
      </c>
      <c r="K11" s="168">
        <v>17</v>
      </c>
      <c r="L11" s="194">
        <f t="shared" si="0"/>
        <v>37</v>
      </c>
      <c r="M11" s="85">
        <v>0</v>
      </c>
      <c r="N11" s="168">
        <v>0</v>
      </c>
      <c r="O11" s="168">
        <v>0</v>
      </c>
      <c r="P11" s="168">
        <v>0</v>
      </c>
      <c r="Q11" s="168">
        <v>0</v>
      </c>
      <c r="R11" s="168">
        <v>0</v>
      </c>
      <c r="S11" s="85">
        <v>0</v>
      </c>
      <c r="T11" s="85">
        <v>0</v>
      </c>
      <c r="U11" s="160" t="s">
        <v>1003</v>
      </c>
    </row>
    <row r="12" spans="1:89" ht="103.5" customHeight="1">
      <c r="A12" s="33" t="s">
        <v>1004</v>
      </c>
      <c r="B12" s="10" t="s">
        <v>1017</v>
      </c>
      <c r="C12" s="10"/>
      <c r="D12" s="10" t="s">
        <v>1005</v>
      </c>
      <c r="E12" s="10" t="s">
        <v>1006</v>
      </c>
      <c r="F12" s="112">
        <v>4700</v>
      </c>
      <c r="G12" s="178">
        <v>0</v>
      </c>
      <c r="H12" s="178">
        <v>0</v>
      </c>
      <c r="I12" s="178">
        <v>0</v>
      </c>
      <c r="J12" s="178">
        <v>0</v>
      </c>
      <c r="K12" s="178">
        <v>0</v>
      </c>
      <c r="L12" s="148">
        <f t="shared" si="0"/>
        <v>0</v>
      </c>
      <c r="M12" s="199">
        <v>0</v>
      </c>
      <c r="N12" s="178">
        <v>0</v>
      </c>
      <c r="O12" s="178">
        <v>0</v>
      </c>
      <c r="P12" s="178">
        <v>0</v>
      </c>
      <c r="Q12" s="178">
        <v>0</v>
      </c>
      <c r="R12" s="178">
        <v>0</v>
      </c>
      <c r="S12" s="77">
        <f>SUM(L12,N12:R12)</f>
        <v>0</v>
      </c>
      <c r="T12" s="77">
        <v>4700</v>
      </c>
      <c r="U12" s="175" t="s">
        <v>1007</v>
      </c>
    </row>
    <row r="13" spans="1:89" ht="15" thickBot="1">
      <c r="B13" s="5"/>
      <c r="C13" s="5"/>
      <c r="D13" s="5"/>
      <c r="E13" s="5"/>
      <c r="L13" s="222"/>
      <c r="M13" s="52"/>
      <c r="N13" s="2"/>
      <c r="S13" s="52"/>
      <c r="T13" s="24"/>
      <c r="U13" s="110"/>
    </row>
    <row r="14" spans="1:89" ht="40" customHeight="1" thickBot="1">
      <c r="B14" s="251"/>
      <c r="C14" s="252"/>
      <c r="D14" s="252"/>
      <c r="E14" s="253" t="s">
        <v>559</v>
      </c>
      <c r="F14" s="239">
        <f t="shared" ref="F14:T14" si="1">SUM(F3:F12)</f>
        <v>7072</v>
      </c>
      <c r="G14" s="239">
        <f t="shared" si="1"/>
        <v>150</v>
      </c>
      <c r="H14" s="239">
        <f t="shared" si="1"/>
        <v>150</v>
      </c>
      <c r="I14" s="239">
        <f t="shared" si="1"/>
        <v>88</v>
      </c>
      <c r="J14" s="239">
        <f t="shared" si="1"/>
        <v>70</v>
      </c>
      <c r="K14" s="239">
        <f t="shared" si="1"/>
        <v>67</v>
      </c>
      <c r="L14" s="240">
        <f t="shared" si="1"/>
        <v>525</v>
      </c>
      <c r="M14" s="239">
        <f>SUM(M3:M13)</f>
        <v>907</v>
      </c>
      <c r="N14" s="241">
        <f t="shared" si="1"/>
        <v>92</v>
      </c>
      <c r="O14" s="241">
        <f t="shared" si="1"/>
        <v>122</v>
      </c>
      <c r="P14" s="241">
        <f t="shared" si="1"/>
        <v>115</v>
      </c>
      <c r="Q14" s="241">
        <f t="shared" si="1"/>
        <v>71</v>
      </c>
      <c r="R14" s="241">
        <f t="shared" si="1"/>
        <v>54</v>
      </c>
      <c r="S14" s="239">
        <f t="shared" si="1"/>
        <v>454</v>
      </c>
      <c r="T14" s="242">
        <f t="shared" si="1"/>
        <v>5143</v>
      </c>
      <c r="U14" s="111"/>
    </row>
  </sheetData>
  <autoFilter ref="B2:U2" xr:uid="{A1B5A068-7CFA-452D-B285-8F28AACC3C8E}"/>
  <mergeCells count="1">
    <mergeCell ref="A1:E1"/>
  </mergeCells>
  <pageMargins left="0.7" right="0.7" top="0.75" bottom="0.75" header="0.3" footer="0.3"/>
  <pageSetup paperSize="0" scale="2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a9b921-b2a6-4acf-9a9e-35f54783dbf7">
      <Terms xmlns="http://schemas.microsoft.com/office/infopath/2007/PartnerControls"/>
    </lcf76f155ced4ddcb4097134ff3c332f>
    <TaxCatchAll xmlns="e5d7ad33-a121-4b33-839b-051c8926d75f" xsi:nil="true"/>
    <Datetime xmlns="b4a9b921-b2a6-4acf-9a9e-35f54783dbf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90E76DD902874F9819780BD82C19D8" ma:contentTypeVersion="20" ma:contentTypeDescription="Create a new document." ma:contentTypeScope="" ma:versionID="fa067e946d60256f2903c019f8273f4a">
  <xsd:schema xmlns:xsd="http://www.w3.org/2001/XMLSchema" xmlns:xs="http://www.w3.org/2001/XMLSchema" xmlns:p="http://schemas.microsoft.com/office/2006/metadata/properties" xmlns:ns2="b4a9b921-b2a6-4acf-9a9e-35f54783dbf7" xmlns:ns3="e5d7ad33-a121-4b33-839b-051c8926d75f" targetNamespace="http://schemas.microsoft.com/office/2006/metadata/properties" ma:root="true" ma:fieldsID="02cf4527160c638c1bd619c7713c806c" ns2:_="" ns3:_="">
    <xsd:import namespace="b4a9b921-b2a6-4acf-9a9e-35f54783dbf7"/>
    <xsd:import namespace="e5d7ad33-a121-4b33-839b-051c8926d7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tim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a9b921-b2a6-4acf-9a9e-35f54783db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29ce0d0-c994-4e3c-9ad7-7601abb05e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time" ma:index="26" nillable="true" ma:displayName="Date &amp; time" ma:default="[today]" ma:format="DateTime" ma:internalName="Datetime">
      <xsd:simpleType>
        <xsd:restriction base="dms:DateTim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d7ad33-a121-4b33-839b-051c8926d75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1334a98-03f0-473d-bbd5-36b3bfc2f9fd}" ma:internalName="TaxCatchAll" ma:showField="CatchAllData" ma:web="e5d7ad33-a121-4b33-839b-051c8926d7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690588-43F8-4F77-9EC5-7050AF79D993}">
  <ds:schemaRefs>
    <ds:schemaRef ds:uri="http://schemas.microsoft.com/office/2006/metadata/properties"/>
    <ds:schemaRef ds:uri="http://schemas.microsoft.com/office/infopath/2007/PartnerControls"/>
    <ds:schemaRef ds:uri="b4a9b921-b2a6-4acf-9a9e-35f54783dbf7"/>
    <ds:schemaRef ds:uri="e5d7ad33-a121-4b33-839b-051c8926d75f"/>
  </ds:schemaRefs>
</ds:datastoreItem>
</file>

<file path=customXml/itemProps2.xml><?xml version="1.0" encoding="utf-8"?>
<ds:datastoreItem xmlns:ds="http://schemas.openxmlformats.org/officeDocument/2006/customXml" ds:itemID="{04FD8D26-4A8F-442B-BC69-56CB212D18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a9b921-b2a6-4acf-9a9e-35f54783dbf7"/>
    <ds:schemaRef ds:uri="e5d7ad33-a121-4b33-839b-051c8926d7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957ECE-4EAF-4F8D-BF5F-3C300E6BA8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A1. Non-Major sites</vt:lpstr>
      <vt:lpstr>A2. Major sites consent</vt:lpstr>
      <vt:lpstr>A3. Major sites outline</vt:lpstr>
      <vt:lpstr>A4. Allocations</vt:lpstr>
      <vt:lpstr>A5. Whitfield UE</vt:lpstr>
      <vt:lpstr>'A1. Non-Major sites'!Print_Area</vt:lpstr>
      <vt:lpstr>'A2. Major sites consent'!Print_Area</vt:lpstr>
      <vt:lpstr>'A3. Major sites outline'!Print_Area</vt:lpstr>
      <vt:lpstr>'A4. Allocations'!Print_Area</vt:lpstr>
      <vt:lpstr>'A5. Whitfield UE'!Print_Area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Joanne Watson</dc:creator>
  <cp:keywords/>
  <dc:description/>
  <cp:lastModifiedBy>Joanne Watson</cp:lastModifiedBy>
  <cp:revision/>
  <cp:lastPrinted>2026-10-13T08:02:51Z</cp:lastPrinted>
  <dcterms:created xsi:type="dcterms:W3CDTF">2023-09-13T08:58:35Z</dcterms:created>
  <dcterms:modified xsi:type="dcterms:W3CDTF">2026-10-13T10:23:16Z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0x0101005D90E76DD902874F9819780BD82C19D8</vt:lpwstr>
  </property>
  <property fmtid="{D5CDD505-2E9C-101B-9397-08002B2CF9AE}" pid="3" name="MediaServiceImageTags">
    <vt:lpwstr/>
  </property>
</Properties>
</file>